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486" visibility="visible"/>
  </bookViews>
  <sheets>
    <sheet name="参加・宿泊・弁当・交通・手荷物・保険" sheetId="1" r:id="rId4"/>
  </sheets>
  <definedNames>
    <definedName name="_xlnm.Print_Area" localSheetId="0">'参加・宿泊・弁当・交通・手荷物・保険'!$B$2:$FP$190</definedName>
  </definedNames>
  <calcPr calcId="999999" calcMode="auto" calcCompleted="1" fullCalcOnLoad="0" forceFullCalc="0"/>
</workbook>
</file>

<file path=xl/sharedStrings.xml><?xml version="1.0" encoding="utf-8"?>
<sst xmlns="http://schemas.openxmlformats.org/spreadsheetml/2006/main" uniqueCount="389">
  <si>
    <t>v2026-1</t>
  </si>
  <si>
    <t>ねんりんピック彩の国さいたま2026　【参加・宿泊・弁当・交通・手荷物・保険】申込書</t>
  </si>
  <si>
    <t>◆参加種目・チームごとにお申込みください</t>
  </si>
  <si>
    <t>様式コード</t>
  </si>
  <si>
    <t>参加登録及び旅行手配に必要な範囲内での大会事務局・宿泊機関等への個人情報の提供に同意のうえ以下の通り申込みます。</t>
  </si>
  <si>
    <t>◆太枠内に必要事項をご記入ください</t>
  </si>
  <si>
    <t>申込年月日</t>
  </si>
  <si>
    <t>2026年</t>
  </si>
  <si>
    <t>月</t>
  </si>
  <si>
    <t>日</t>
  </si>
  <si>
    <t>➀地域コード</t>
  </si>
  <si>
    <t>都道府県政令指定都市</t>
  </si>
  <si>
    <t>愛媛県</t>
  </si>
  <si>
    <t>②種目コード</t>
  </si>
  <si>
    <t>種目名</t>
  </si>
  <si>
    <t>ゴルフ</t>
  </si>
  <si>
    <t>③基本情報</t>
  </si>
  <si>
    <t>フリガナ</t>
  </si>
  <si>
    <t>ワタナベ</t>
  </si>
  <si>
    <t>アスカ</t>
  </si>
  <si>
    <t>電話番号</t>
  </si>
  <si>
    <t>089</t>
  </si>
  <si>
    <t>-</t>
  </si>
  <si>
    <t>郵便番号</t>
  </si>
  <si>
    <t>〒</t>
  </si>
  <si>
    <t>⑤-2 宿泊希望代金区分・懇親会希望　</t>
  </si>
  <si>
    <t>担当者名</t>
  </si>
  <si>
    <t>渡邊</t>
  </si>
  <si>
    <t>明日香</t>
  </si>
  <si>
    <t>内線番号</t>
  </si>
  <si>
    <t xml:space="preserve">連絡先住所
</t>
  </si>
  <si>
    <t>都道府県</t>
  </si>
  <si>
    <t>宿泊日</t>
  </si>
  <si>
    <t>宿泊代金区分</t>
  </si>
  <si>
    <t>懇親会</t>
  </si>
  <si>
    <t>担当課名</t>
  </si>
  <si>
    <t>社会福祉法人愛媛県社会福祉協議会　福祉人材部　長寿推進課</t>
  </si>
  <si>
    <t>FAX番号</t>
  </si>
  <si>
    <t>市区町村</t>
  </si>
  <si>
    <t>松山市</t>
  </si>
  <si>
    <t>第1希望</t>
  </si>
  <si>
    <t>第2希望</t>
  </si>
  <si>
    <t>第3希望</t>
  </si>
  <si>
    <t>担当者緊急連絡先</t>
  </si>
  <si>
    <t>080</t>
  </si>
  <si>
    <t>地名・地番</t>
  </si>
  <si>
    <t>持田町三丁目8番15号</t>
  </si>
  <si>
    <t>１1月6日(前泊)</t>
  </si>
  <si>
    <t>宿泊責任者緊急連絡先</t>
  </si>
  <si>
    <t>ビル名等</t>
  </si>
  <si>
    <t>愛媛県総合社会福祉会館2階</t>
  </si>
  <si>
    <t>１1月7日～10日</t>
  </si>
  <si>
    <t>チーム名</t>
  </si>
  <si>
    <t>メールアドレス</t>
  </si>
  <si>
    <t>nenrin@ehime-shakyo.or.jp</t>
  </si>
  <si>
    <t>v1</t>
  </si>
  <si>
    <t>④　 参　加　者　情　報</t>
  </si>
  <si>
    <t>⑤-1 宿泊</t>
  </si>
  <si>
    <t>⑥手荷物配送個数(11月7日発送分)</t>
  </si>
  <si>
    <t>⑦ 弁当</t>
  </si>
  <si>
    <t>⑧選手団バス乗車証</t>
  </si>
  <si>
    <t>⑨ 選手団バス</t>
  </si>
  <si>
    <t>⑩国内旅行保険ご加入タイプ</t>
  </si>
  <si>
    <t>⑪車椅子利用</t>
  </si>
  <si>
    <t>⑫ 備考欄
（宿泊・交通用）</t>
  </si>
  <si>
    <t>⑭競技情報</t>
  </si>
  <si>
    <t>NO</t>
  </si>
  <si>
    <t>参加者氏名《漢字》</t>
  </si>
  <si>
    <t>性別</t>
  </si>
  <si>
    <t>生年月日</t>
  </si>
  <si>
    <t>参加形態</t>
  </si>
  <si>
    <t>責任者◎・副責任者○　</t>
  </si>
  <si>
    <t>１1月</t>
  </si>
  <si>
    <t>11月</t>
  </si>
  <si>
    <t>⑬ 選手情報</t>
  </si>
  <si>
    <t>6日</t>
  </si>
  <si>
    <t>7日</t>
  </si>
  <si>
    <t>8日</t>
  </si>
  <si>
    <t>9日</t>
  </si>
  <si>
    <t>10日</t>
  </si>
  <si>
    <t>Ａ</t>
  </si>
  <si>
    <t>Ｂ</t>
  </si>
  <si>
    <t>Ｃ</t>
  </si>
  <si>
    <t>Ｄ</t>
  </si>
  <si>
    <t>E</t>
  </si>
  <si>
    <t>F</t>
  </si>
  <si>
    <t>(金)</t>
  </si>
  <si>
    <t>(土)</t>
  </si>
  <si>
    <t>(日)</t>
  </si>
  <si>
    <t>(月)</t>
  </si>
  <si>
    <t>(火)</t>
  </si>
  <si>
    <t>（日）</t>
  </si>
  <si>
    <t>要望事項等ご記入ください</t>
  </si>
  <si>
    <t>個人情報</t>
  </si>
  <si>
    <t>各競技入力項目</t>
  </si>
  <si>
    <t>姓</t>
  </si>
  <si>
    <t>名</t>
  </si>
  <si>
    <t>セイ</t>
  </si>
  <si>
    <t>メイ</t>
  </si>
  <si>
    <t>和暦　年号</t>
  </si>
  <si>
    <t>年</t>
  </si>
  <si>
    <t>監督</t>
  </si>
  <si>
    <t>選手</t>
  </si>
  <si>
    <t>種目専属引率者</t>
  </si>
  <si>
    <t>団体本部役職員</t>
  </si>
  <si>
    <t>視察員</t>
  </si>
  <si>
    <t>その他（応援・家族）</t>
  </si>
  <si>
    <t>⑤-２宿泊希望代金区分・懇親会希望有無も選択してください。</t>
  </si>
  <si>
    <t>総合開会式会場受取</t>
  </si>
  <si>
    <t>灰色の項目は宿泊と選手団バス乗車証を選択することにより申込可能になります。黒の項目は選択不可です。</t>
  </si>
  <si>
    <t>卓球</t>
  </si>
  <si>
    <t>テニス</t>
  </si>
  <si>
    <t>ソフトテニス</t>
  </si>
  <si>
    <t>ソフトボール</t>
  </si>
  <si>
    <t>ゲートボール</t>
  </si>
  <si>
    <t>ペタンク</t>
  </si>
  <si>
    <t>マラソン</t>
  </si>
  <si>
    <t>弓道</t>
  </si>
  <si>
    <t>剣道</t>
  </si>
  <si>
    <t>グラウンド・ゴルフ</t>
  </si>
  <si>
    <t>サッカー</t>
  </si>
  <si>
    <t>なぎなた</t>
  </si>
  <si>
    <t>水泳(個人種別用)</t>
  </si>
  <si>
    <t>水泳(リレー種別用)</t>
  </si>
  <si>
    <t>ダンススポーツ</t>
  </si>
  <si>
    <t>ボウリング</t>
  </si>
  <si>
    <t>ラグビーフットボール</t>
  </si>
  <si>
    <t>インディアカ</t>
  </si>
  <si>
    <t>マレットゴルフ</t>
  </si>
  <si>
    <t>サイクリング</t>
  </si>
  <si>
    <t>軟式野球</t>
  </si>
  <si>
    <t>スポーツウエルネス吹矢</t>
  </si>
  <si>
    <t>スポーツチャンバラ</t>
  </si>
  <si>
    <t>空手道</t>
  </si>
  <si>
    <t>レクリエーションダンス</t>
  </si>
  <si>
    <t>囲碁</t>
  </si>
  <si>
    <t>将棋</t>
  </si>
  <si>
    <t>健康マージャン</t>
  </si>
  <si>
    <t>美術展</t>
  </si>
  <si>
    <t>G</t>
  </si>
  <si>
    <t>H</t>
  </si>
  <si>
    <t>I</t>
  </si>
  <si>
    <t>J</t>
  </si>
  <si>
    <t>K</t>
  </si>
  <si>
    <t>L</t>
  </si>
  <si>
    <t>M</t>
  </si>
  <si>
    <t>N</t>
  </si>
  <si>
    <t>O</t>
  </si>
  <si>
    <t>P</t>
  </si>
  <si>
    <t>Q</t>
  </si>
  <si>
    <t>R</t>
  </si>
  <si>
    <t>S</t>
  </si>
  <si>
    <t>T</t>
  </si>
  <si>
    <t>U</t>
  </si>
  <si>
    <t>V</t>
  </si>
  <si>
    <t>W</t>
  </si>
  <si>
    <t>X</t>
  </si>
  <si>
    <t>住所１（市区町村名）</t>
  </si>
  <si>
    <t>住所２（地名・番地）</t>
  </si>
  <si>
    <t>住所３（ビル名等）</t>
  </si>
  <si>
    <t>性別（英字）</t>
  </si>
  <si>
    <t>生年（西暦）</t>
  </si>
  <si>
    <t>参加形態
(検索用コード)</t>
  </si>
  <si>
    <t>参加形態（文字列）</t>
  </si>
  <si>
    <t>緊急連絡先</t>
  </si>
  <si>
    <t>本人との関係（続柄）</t>
  </si>
  <si>
    <t>備考（選手登録用）</t>
  </si>
  <si>
    <t>役員等一覧に出力</t>
  </si>
  <si>
    <t>役員区分</t>
  </si>
  <si>
    <t>総合開会式参加</t>
  </si>
  <si>
    <t>（総合開会式）
入場行進参加</t>
  </si>
  <si>
    <t>（総合開会式）
登壇旗手</t>
  </si>
  <si>
    <t>（総合開会式）
選手団紹介者</t>
  </si>
  <si>
    <t>総合閉会式参加</t>
  </si>
  <si>
    <t>（総合閉会式）
登壇旗手</t>
  </si>
  <si>
    <t>年齢条件</t>
  </si>
  <si>
    <t>参加競技</t>
  </si>
  <si>
    <t>番号</t>
  </si>
  <si>
    <t>チーム代表</t>
  </si>
  <si>
    <t>主将</t>
  </si>
  <si>
    <t>交歓試合参加</t>
  </si>
  <si>
    <t>HDC</t>
  </si>
  <si>
    <t>免税区分</t>
  </si>
  <si>
    <t>選手区分</t>
  </si>
  <si>
    <t>交代選手</t>
  </si>
  <si>
    <t>立順</t>
  </si>
  <si>
    <t>段位</t>
  </si>
  <si>
    <t>背番号</t>
  </si>
  <si>
    <t>ポジション</t>
  </si>
  <si>
    <t>称号段位</t>
  </si>
  <si>
    <t>演技競技</t>
  </si>
  <si>
    <t>参加種目１</t>
  </si>
  <si>
    <t>持ちタイム１</t>
  </si>
  <si>
    <t>参加種目２</t>
  </si>
  <si>
    <t>持ちタイム２</t>
  </si>
  <si>
    <t>リレーチーム番号１</t>
  </si>
  <si>
    <t>参加リレー種目１</t>
  </si>
  <si>
    <t>順番１</t>
  </si>
  <si>
    <t>リレーチーム番号２</t>
  </si>
  <si>
    <t>参加リレー種目２</t>
  </si>
  <si>
    <t>順番２</t>
  </si>
  <si>
    <t>（スタンダードW）
【個人】出場区分</t>
  </si>
  <si>
    <t>（スタンダードT）
【個人】出場区分</t>
  </si>
  <si>
    <t>（ラテンC）
【個人】出場区分</t>
  </si>
  <si>
    <t>（ラテンR）
【個人】出場区分</t>
  </si>
  <si>
    <t>副監督</t>
  </si>
  <si>
    <t>【団体】出場区分</t>
  </si>
  <si>
    <t>投球順</t>
  </si>
  <si>
    <t>スクラム時の
フロントロー経験</t>
  </si>
  <si>
    <t>持ち込み・
レンタル区分</t>
  </si>
  <si>
    <t>レンタル車種</t>
  </si>
  <si>
    <t>レンタルサイズ</t>
  </si>
  <si>
    <t>吹き順</t>
  </si>
  <si>
    <t>左右別</t>
  </si>
  <si>
    <t>的の高さ</t>
  </si>
  <si>
    <t>座位の場合</t>
  </si>
  <si>
    <t>会員番号</t>
  </si>
  <si>
    <t>基本動作</t>
  </si>
  <si>
    <t>小太刀</t>
  </si>
  <si>
    <t>長剣フリー</t>
  </si>
  <si>
    <t>得物自由（１）</t>
  </si>
  <si>
    <t>得物自由（２）</t>
  </si>
  <si>
    <t>交歓試合（団体戦）</t>
  </si>
  <si>
    <t>段位級位</t>
  </si>
  <si>
    <t>全空連会員番号</t>
  </si>
  <si>
    <t>参加種目（組手）</t>
  </si>
  <si>
    <t>参加種目（形）</t>
  </si>
  <si>
    <t>参加ブロック</t>
  </si>
  <si>
    <t>部門</t>
  </si>
  <si>
    <t>平面・立体区分</t>
  </si>
  <si>
    <t>題名</t>
  </si>
  <si>
    <t>題名フリガナ</t>
  </si>
  <si>
    <t>タテ（高さ）（cm）</t>
  </si>
  <si>
    <t>ヨコ（幅）（cm）</t>
  </si>
  <si>
    <t>奥行（cm）</t>
  </si>
  <si>
    <t>重量（kg）</t>
  </si>
  <si>
    <t>規格（号）</t>
  </si>
  <si>
    <t>種別又は材質</t>
  </si>
  <si>
    <t>展示方向</t>
  </si>
  <si>
    <t>作者からのメッセージ</t>
  </si>
  <si>
    <t>　</t>
  </si>
  <si>
    <t>テニス、ソフトボール、ペタンク、剣道、太極拳、ダンススポーツ、マレットゴルフ、軟式野球、囲碁、将棋</t>
  </si>
  <si>
    <t>チームの紹介（80字以内、必須）</t>
  </si>
  <si>
    <t>ユニフォームの色（必須）</t>
  </si>
  <si>
    <t>FP</t>
  </si>
  <si>
    <t>シャツ</t>
  </si>
  <si>
    <t>ショーツ</t>
  </si>
  <si>
    <t>ストッキング</t>
  </si>
  <si>
    <t>GK</t>
  </si>
  <si>
    <t>正</t>
  </si>
  <si>
    <t>副</t>
  </si>
  <si>
    <t>注意事項確認区分</t>
  </si>
  <si>
    <t>水泳</t>
  </si>
  <si>
    <t>４人の持ちタイム合計</t>
  </si>
  <si>
    <t>混合メドレーリレー（合計年齢が280歳以下の部）</t>
  </si>
  <si>
    <t>チーム　１</t>
  </si>
  <si>
    <t>チーム　２</t>
  </si>
  <si>
    <t>チーム　３</t>
  </si>
  <si>
    <t>混合メドレーリレー（合計年齢が281歳以上の部）</t>
  </si>
  <si>
    <t>チーム　４</t>
  </si>
  <si>
    <t>チーム　５</t>
  </si>
  <si>
    <t>チーム　６</t>
  </si>
  <si>
    <t>混合フリーリレー（合計年齢が280歳以下の部）</t>
  </si>
  <si>
    <t>チーム　７</t>
  </si>
  <si>
    <t>チーム　８</t>
  </si>
  <si>
    <t>チーム　９</t>
  </si>
  <si>
    <t>混合フリーリレー（合計年齢が281歳以上の部）</t>
  </si>
  <si>
    <t>チーム　１０</t>
  </si>
  <si>
    <t>チーム　１１</t>
  </si>
  <si>
    <t>チーム　１２</t>
  </si>
  <si>
    <t>ユニフォームの色</t>
  </si>
  <si>
    <t>ファーストジャージ</t>
  </si>
  <si>
    <t>セカンドジャージ</t>
  </si>
  <si>
    <t>競技種別(必須)</t>
  </si>
  <si>
    <t>チーム編成（必須）</t>
  </si>
  <si>
    <t>団体の部　参加申込（必須）</t>
  </si>
  <si>
    <t>コード</t>
  </si>
  <si>
    <t>000000</t>
  </si>
  <si>
    <t>000001</t>
  </si>
  <si>
    <t>○</t>
  </si>
  <si>
    <t>000010</t>
  </si>
  <si>
    <t>000100</t>
  </si>
  <si>
    <t>001000</t>
  </si>
  <si>
    <t>010000</t>
  </si>
  <si>
    <t>100000</t>
  </si>
  <si>
    <t>110000</t>
  </si>
  <si>
    <t>選手兼任監督</t>
  </si>
  <si>
    <t>参加区分</t>
  </si>
  <si>
    <t>宅配</t>
  </si>
  <si>
    <t>弁当1</t>
  </si>
  <si>
    <t>弁当2</t>
  </si>
  <si>
    <t>弁当3</t>
  </si>
  <si>
    <t>バス</t>
  </si>
  <si>
    <t>A</t>
  </si>
  <si>
    <t>B</t>
  </si>
  <si>
    <t>C</t>
  </si>
  <si>
    <t>D</t>
  </si>
  <si>
    <t>満年齢時点</t>
  </si>
  <si>
    <t>都道府県
政令指定都市名</t>
  </si>
  <si>
    <t>地域
コード</t>
  </si>
  <si>
    <t>種目
コード</t>
  </si>
  <si>
    <t>弁当4</t>
  </si>
  <si>
    <t>宿泊代金</t>
  </si>
  <si>
    <t>北海道</t>
  </si>
  <si>
    <t>n</t>
  </si>
  <si>
    <t>青森県</t>
  </si>
  <si>
    <t>岩手県</t>
  </si>
  <si>
    <t>宮城県</t>
  </si>
  <si>
    <t>秋田県</t>
  </si>
  <si>
    <t>山形県</t>
  </si>
  <si>
    <t>福島県</t>
  </si>
  <si>
    <t>茨城県</t>
  </si>
  <si>
    <t>栃木県</t>
  </si>
  <si>
    <t>群馬県</t>
  </si>
  <si>
    <t>埼玉県</t>
  </si>
  <si>
    <t>千葉県</t>
  </si>
  <si>
    <t>太極拳</t>
  </si>
  <si>
    <t>ア</t>
  </si>
  <si>
    <t>東京都</t>
  </si>
  <si>
    <t>イ</t>
  </si>
  <si>
    <t>神奈川県</t>
  </si>
  <si>
    <t>ウ</t>
  </si>
  <si>
    <t>新潟県</t>
  </si>
  <si>
    <t>エ</t>
  </si>
  <si>
    <t>富山県</t>
  </si>
  <si>
    <t>オ</t>
  </si>
  <si>
    <t>石川県</t>
  </si>
  <si>
    <t>カ</t>
  </si>
  <si>
    <t>福井県</t>
  </si>
  <si>
    <t>キ</t>
  </si>
  <si>
    <t>山梨県</t>
  </si>
  <si>
    <t>ク</t>
  </si>
  <si>
    <t>長野県</t>
  </si>
  <si>
    <t>ケ</t>
  </si>
  <si>
    <t>岐阜県</t>
  </si>
  <si>
    <t>コ</t>
  </si>
  <si>
    <t>静岡県</t>
  </si>
  <si>
    <t>サ</t>
  </si>
  <si>
    <t>愛知県</t>
  </si>
  <si>
    <t>―</t>
  </si>
  <si>
    <t>三重県</t>
  </si>
  <si>
    <t>滋賀県</t>
  </si>
  <si>
    <t>京都府</t>
  </si>
  <si>
    <t>大阪府</t>
  </si>
  <si>
    <t>兵庫県</t>
  </si>
  <si>
    <t>奈良県</t>
  </si>
  <si>
    <t>俳句</t>
  </si>
  <si>
    <t>和歌山県</t>
  </si>
  <si>
    <t>鳥取県</t>
  </si>
  <si>
    <t>島根県</t>
  </si>
  <si>
    <t>その他</t>
  </si>
  <si>
    <t>ｎ</t>
  </si>
  <si>
    <t>岡山県</t>
  </si>
  <si>
    <t>講演会</t>
  </si>
  <si>
    <t>広島県</t>
  </si>
  <si>
    <t>総合開会式</t>
  </si>
  <si>
    <t>山口県</t>
  </si>
  <si>
    <t>総合閉会式</t>
  </si>
  <si>
    <t>徳島県</t>
  </si>
  <si>
    <t>香川県</t>
  </si>
  <si>
    <t>高知県</t>
  </si>
  <si>
    <t>福岡県</t>
  </si>
  <si>
    <t>佐賀県</t>
  </si>
  <si>
    <t>長崎県</t>
  </si>
  <si>
    <t>熊本県</t>
  </si>
  <si>
    <t>大分県</t>
  </si>
  <si>
    <t>宮崎県</t>
  </si>
  <si>
    <t>鹿児島県</t>
  </si>
  <si>
    <t>沖縄県</t>
  </si>
  <si>
    <t>札幌市</t>
  </si>
  <si>
    <t>仙台市</t>
  </si>
  <si>
    <t>さいたま市</t>
  </si>
  <si>
    <t>千葉市</t>
  </si>
  <si>
    <t>横浜市</t>
  </si>
  <si>
    <t>川崎市</t>
  </si>
  <si>
    <t>相模原市</t>
  </si>
  <si>
    <t>新潟市</t>
  </si>
  <si>
    <t>静岡市</t>
  </si>
  <si>
    <t>浜松市</t>
  </si>
  <si>
    <t>名古屋市</t>
  </si>
  <si>
    <t>京都市</t>
  </si>
  <si>
    <t>大阪市</t>
  </si>
  <si>
    <t>堺市</t>
  </si>
  <si>
    <t>神戸市</t>
  </si>
  <si>
    <t>岡山市</t>
  </si>
  <si>
    <t>広島市</t>
  </si>
  <si>
    <t>北九州市</t>
  </si>
  <si>
    <t>福岡市</t>
  </si>
  <si>
    <t>熊本市</t>
  </si>
</sst>
</file>

<file path=xl/styles.xml><?xml version="1.0" encoding="utf-8"?>
<styleSheet xmlns="http://schemas.openxmlformats.org/spreadsheetml/2006/main" xml:space="preserve">
  <numFmts count="7">
    <numFmt numFmtId="164" formatCode="0##########"/>
    <numFmt numFmtId="165" formatCode="m/d"/>
    <numFmt numFmtId="166" formatCode="0.0_);[Red]\(0.0\)"/>
    <numFmt numFmtId="167" formatCode="0_);[Red]\(0\)"/>
    <numFmt numFmtId="168" formatCode="yyyy/m/d;@"/>
    <numFmt numFmtId="169" formatCode="00#####"/>
    <numFmt numFmtId="170" formatCode="&quot;¥&quot;#,##0;&quot;¥&quot;\-#,##0"/>
  </numFmts>
  <fonts count="13">
    <font>
      <b val="0"/>
      <i val="0"/>
      <strike val="0"/>
      <u val="none"/>
      <sz val="11"/>
      <color rgb="FF000000"/>
      <name val="游ゴシック"/>
      <scheme val="minor"/>
    </font>
    <font>
      <b val="0"/>
      <i val="0"/>
      <strike val="0"/>
      <u val="none"/>
      <sz val="24"/>
      <color rgb="FF000000"/>
      <name val="HGP創英角ｺﾞｼｯｸUB"/>
    </font>
    <font>
      <b val="1"/>
      <i val="0"/>
      <strike val="0"/>
      <u val="none"/>
      <sz val="18"/>
      <color rgb="FF000000"/>
      <name val="HGPｺﾞｼｯｸM"/>
    </font>
    <font>
      <b val="0"/>
      <i val="0"/>
      <strike val="0"/>
      <u val="none"/>
      <sz val="16"/>
      <color rgb="FF000000"/>
      <name val="HGPｺﾞｼｯｸM"/>
    </font>
    <font>
      <b val="1"/>
      <i val="0"/>
      <strike val="0"/>
      <u val="none"/>
      <sz val="16"/>
      <color rgb="FF000000"/>
      <name val="HGPｺﾞｼｯｸM"/>
    </font>
    <font>
      <b val="0"/>
      <i val="0"/>
      <strike val="0"/>
      <u val="none"/>
      <sz val="11"/>
      <color rgb="FF000000"/>
      <name val="HGPｺﾞｼｯｸM"/>
    </font>
    <font>
      <b val="0"/>
      <i val="0"/>
      <strike val="0"/>
      <u val="none"/>
      <sz val="12"/>
      <color rgb="FF000000"/>
      <name val="HGPｺﾞｼｯｸM"/>
    </font>
    <font>
      <b val="0"/>
      <i val="0"/>
      <strike val="0"/>
      <u val="none"/>
      <sz val="11"/>
      <color rgb="FFFFFFFF"/>
      <name val="ＭＳ Ｐゴシック"/>
    </font>
    <font>
      <b val="0"/>
      <i val="0"/>
      <strike val="0"/>
      <u val="none"/>
      <sz val="18"/>
      <color rgb="FF000000"/>
      <name val="HGPｺﾞｼｯｸM"/>
    </font>
    <font>
      <b val="0"/>
      <i val="0"/>
      <strike val="0"/>
      <u val="none"/>
      <sz val="16"/>
      <color rgb="FF000000"/>
      <name val="游ゴシック"/>
      <scheme val="minor"/>
    </font>
    <font>
      <b val="0"/>
      <i val="0"/>
      <strike val="0"/>
      <u val="none"/>
      <sz val="9"/>
      <color rgb="FFFFFFFF"/>
      <name val="HGPｺﾞｼｯｸM"/>
    </font>
    <font>
      <b val="1"/>
      <i val="0"/>
      <strike val="0"/>
      <u val="none"/>
      <sz val="16"/>
      <color rgb="FFFFFFFF"/>
      <name val="HGPｺﾞｼｯｸM"/>
    </font>
    <font>
      <b val="0"/>
      <i val="0"/>
      <strike val="0"/>
      <u val="none"/>
      <sz val="12"/>
      <color rgb="FF000000"/>
      <name val="ＭＳ Ｐゴシック"/>
    </font>
  </fonts>
  <fills count="19">
    <fill>
      <patternFill patternType="none"/>
    </fill>
    <fill>
      <patternFill patternType="gray125"/>
    </fill>
    <fill>
      <patternFill patternType="solid">
        <fgColor rgb="FFFFFF99"/>
        <bgColor rgb="FFFFFFFF"/>
      </patternFill>
    </fill>
    <fill>
      <patternFill patternType="solid">
        <fgColor rgb="FFFFFFFF"/>
        <bgColor rgb="FFFFFFFF"/>
      </patternFill>
    </fill>
    <fill>
      <patternFill patternType="solid">
        <fgColor rgb="FF00FF00"/>
        <bgColor rgb="FFFFFFFF"/>
      </patternFill>
    </fill>
    <fill>
      <patternFill patternType="solid">
        <fgColor rgb="FF99CCFF"/>
        <bgColor rgb="FFFFFFFF"/>
      </patternFill>
    </fill>
    <fill>
      <patternFill patternType="solid">
        <fgColor rgb="FF00FFFF"/>
        <bgColor rgb="FFFFFFFF"/>
      </patternFill>
    </fill>
    <fill>
      <patternFill patternType="solid">
        <fgColor rgb="FFCCFFCC"/>
        <bgColor rgb="FFFFFFFF"/>
      </patternFill>
    </fill>
    <fill>
      <patternFill patternType="solid">
        <fgColor rgb="FFCCECFF"/>
        <bgColor rgb="FFFFFFFF"/>
      </patternFill>
    </fill>
    <fill>
      <patternFill patternType="solid">
        <fgColor rgb="FFFFFFCC"/>
        <bgColor rgb="FFFFFFFF"/>
      </patternFill>
    </fill>
    <fill>
      <patternFill patternType="solid">
        <fgColor rgb="FFCCFFFF"/>
        <bgColor rgb="FFFFFFFF"/>
      </patternFill>
    </fill>
    <fill>
      <patternFill patternType="solid">
        <fgColor rgb="FFFFFFFF"/>
        <bgColor rgb="FF000000"/>
      </patternFill>
    </fill>
    <fill>
      <patternFill patternType="solid">
        <fgColor rgb="FFFFCC00"/>
        <bgColor rgb="FF000000"/>
      </patternFill>
    </fill>
    <fill>
      <patternFill patternType="solid">
        <fgColor rgb="FFFFFF00"/>
        <bgColor rgb="FF000000"/>
      </patternFill>
    </fill>
    <fill>
      <patternFill patternType="solid">
        <fgColor rgb="FFFFFF00"/>
        <bgColor rgb="FFFFFFFF"/>
      </patternFill>
    </fill>
    <fill>
      <patternFill patternType="solid">
        <fgColor rgb="FF66FFFF"/>
        <bgColor rgb="FFFFFFFF"/>
      </patternFill>
    </fill>
    <fill>
      <patternFill patternType="solid">
        <fgColor rgb="FFFFFF99"/>
        <bgColor rgb="FF000000"/>
      </patternFill>
    </fill>
    <fill>
      <patternFill patternType="solid">
        <fgColor rgb="FFFFFF99"/>
        <bgColor rgb="FFFFFF99"/>
      </patternFill>
    </fill>
    <fill>
      <patternFill patternType="solid">
        <fgColor rgb="FFFF0000"/>
        <bgColor rgb="FFFFFFFF"/>
      </patternFill>
    </fill>
  </fills>
  <borders count="116">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hair">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hair">
        <color rgb="FF000000"/>
      </left>
      <right style="hair">
        <color rgb="FF000000"/>
      </right>
      <top style="thin">
        <color rgb="FF000000"/>
      </top>
      <bottom style="thin">
        <color rgb="FF000000"/>
      </bottom>
      <diagonal/>
    </border>
    <border>
      <left style="hair">
        <color rgb="FF000000"/>
      </left>
      <right/>
      <top style="thin">
        <color rgb="FF000000"/>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style="hair">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hair">
        <color rgb="FF000000"/>
      </right>
      <top/>
      <bottom style="thin">
        <color rgb="FF000000"/>
      </bottom>
      <diagonal/>
    </border>
    <border>
      <left/>
      <right style="hair">
        <color rgb="FF000000"/>
      </right>
      <top/>
      <bottom style="thin">
        <color rgb="FF000000"/>
      </bottom>
      <diagonal/>
    </border>
    <border>
      <left style="hair">
        <color rgb="FF000000"/>
      </left>
      <right style="hair">
        <color rgb="FF000000"/>
      </right>
      <top/>
      <bottom style="thin">
        <color rgb="FF000000"/>
      </bottom>
      <diagonal/>
    </border>
    <border>
      <left/>
      <right style="thin">
        <color rgb="FF000000"/>
      </right>
      <top/>
      <bottom style="thin">
        <color rgb="FF000000"/>
      </bottom>
      <diagonal/>
    </border>
    <border>
      <left style="thin">
        <color rgb="FF000000"/>
      </left>
      <right style="hair">
        <color rgb="FF000000"/>
      </right>
      <top/>
      <bottom/>
      <diagonal/>
    </border>
    <border>
      <left style="hair">
        <color rgb="FF000000"/>
      </left>
      <right/>
      <top/>
      <bottom/>
      <diagonal/>
    </border>
    <border>
      <left style="medium">
        <color rgb="FF000000"/>
      </left>
      <right/>
      <top style="medium">
        <color rgb="FF000000"/>
      </top>
      <bottom style="thin">
        <color rgb="FF000000"/>
      </bottom>
      <diagonal/>
    </border>
    <border>
      <left style="hair">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style="hair">
        <color rgb="FF000000"/>
      </left>
      <right style="hair">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style="medium">
        <color rgb="FF000000"/>
      </left>
      <right/>
      <top style="thin">
        <color rgb="FF000000"/>
      </top>
      <bottom style="medium">
        <color rgb="FF000000"/>
      </bottom>
      <diagonal/>
    </border>
    <border>
      <left style="hair">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style="hair">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style="thin">
        <color rgb="FF000000"/>
      </bottom>
      <diagonal/>
    </border>
    <border>
      <left style="hair">
        <color rgb="FF000000"/>
      </left>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hair">
        <color rgb="FF000000"/>
      </right>
      <top style="thin">
        <color rgb="FF000000"/>
      </top>
      <bottom style="thin">
        <color rgb="FF000000"/>
      </bottom>
      <diagonal/>
    </border>
    <border>
      <left style="thin">
        <color rgb="FF000000"/>
      </left>
      <right style="hair">
        <color rgb="FF000000"/>
      </right>
      <top style="thin">
        <color rgb="FF000000"/>
      </top>
      <bottom style="medium">
        <color rgb="FF000000"/>
      </bottom>
      <diagonal/>
    </border>
    <border>
      <left style="thin">
        <color rgb="FF000000"/>
      </left>
      <right style="hair">
        <color rgb="FF000000"/>
      </right>
      <top style="medium">
        <color rgb="FF000000"/>
      </top>
      <bottom/>
      <diagonal/>
    </border>
    <border>
      <left style="hair">
        <color rgb="FF000000"/>
      </left>
      <right style="hair">
        <color rgb="FF000000"/>
      </right>
      <top style="medium">
        <color rgb="FF000000"/>
      </top>
      <bottom/>
      <diagonal/>
    </border>
    <border>
      <left style="hair">
        <color rgb="FF000000"/>
      </left>
      <right style="thin">
        <color rgb="FF000000"/>
      </right>
      <top style="medium">
        <color rgb="FF000000"/>
      </top>
      <bottom/>
      <diagonal/>
    </border>
    <border>
      <left style="thin">
        <color rgb="FF000000"/>
      </left>
      <right style="thin">
        <color rgb="FF000000"/>
      </right>
      <top style="thin">
        <color rgb="FF000000"/>
      </top>
      <bottom style="medium">
        <color rgb="FF000000"/>
      </bottom>
      <diagonal/>
    </border>
    <border>
      <left/>
      <right style="thin">
        <color rgb="FF000000"/>
      </right>
      <top style="medium">
        <color rgb="FF000000"/>
      </top>
      <bottom style="thin">
        <color rgb="FF000000"/>
      </bottom>
      <diagonal/>
    </border>
    <border>
      <left style="medium">
        <color rgb="FF000000"/>
      </left>
      <right/>
      <top style="medium">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bottom/>
      <diagonal/>
    </border>
    <border>
      <left/>
      <right/>
      <top style="thin">
        <color rgb="FF000000"/>
      </top>
      <bottom style="hair">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medium">
        <color rgb="FF000000"/>
      </left>
      <right style="hair">
        <color rgb="FF000000"/>
      </right>
      <top style="medium">
        <color rgb="FF000000"/>
      </top>
      <bottom style="medium">
        <color rgb="FF000000"/>
      </bottom>
      <diagonal/>
    </border>
    <border>
      <left style="thin">
        <color rgb="FF000000"/>
      </left>
      <right style="hair">
        <color rgb="FF000000"/>
      </right>
      <top style="thin">
        <color rgb="FF000000"/>
      </top>
      <bottom/>
      <diagonal/>
    </border>
    <border>
      <left style="hair">
        <color rgb="FF000000"/>
      </left>
      <right style="hair">
        <color rgb="FF000000"/>
      </right>
      <top style="thin">
        <color rgb="FF000000"/>
      </top>
      <bottom/>
      <diagonal/>
    </border>
    <border>
      <left style="hair">
        <color rgb="FF000000"/>
      </left>
      <right style="thin">
        <color rgb="FF000000"/>
      </right>
      <top style="thin">
        <color rgb="FF000000"/>
      </top>
      <bottom/>
      <diagonal/>
    </border>
    <border>
      <left style="hair">
        <color rgb="FF000000"/>
      </left>
      <right/>
      <top style="thin">
        <color rgb="FF000000"/>
      </top>
      <bottom style="medium">
        <color rgb="FF000000"/>
      </bottom>
      <diagonal/>
    </border>
    <border>
      <left/>
      <right style="hair">
        <color rgb="FF000000"/>
      </right>
      <top style="medium">
        <color rgb="FF000000"/>
      </top>
      <bottom style="thin">
        <color rgb="FF000000"/>
      </bottom>
      <diagonal/>
    </border>
    <border>
      <left/>
      <right style="hair">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top/>
      <bottom style="thin">
        <color rgb="FF000000"/>
      </bottom>
      <diagonal/>
    </border>
    <border>
      <left style="thin">
        <color rgb="FF000000"/>
      </left>
      <right/>
      <top style="thin">
        <color rgb="FF000000"/>
      </top>
      <bottom style="hair">
        <color rgb="FF000000"/>
      </bottom>
      <diagonal/>
    </border>
    <border>
      <left/>
      <right style="medium">
        <color rgb="FF000000"/>
      </right>
      <top style="thin">
        <color rgb="FF000000"/>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right style="medium">
        <color rgb="FF000000"/>
      </right>
      <top style="hair">
        <color rgb="FF000000"/>
      </top>
      <bottom style="hair">
        <color rgb="FF000000"/>
      </bottom>
      <diagonal/>
    </border>
    <border>
      <left style="thin">
        <color rgb="FF000000"/>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style="medium">
        <color rgb="FF000000"/>
      </right>
      <top style="hair">
        <color rgb="FF000000"/>
      </top>
      <bottom style="thin">
        <color rgb="FF000000"/>
      </bottom>
      <diagonal/>
    </border>
    <border>
      <left/>
      <right style="hair">
        <color rgb="FF000000"/>
      </right>
      <top style="thin">
        <color rgb="FF000000"/>
      </top>
      <bottom style="medium">
        <color rgb="FF000000"/>
      </bottom>
      <diagonal/>
    </border>
    <border>
      <left/>
      <right style="medium">
        <color rgb="FF000000"/>
      </right>
      <top style="medium">
        <color rgb="FF000000"/>
      </top>
      <bottom style="thin">
        <color rgb="FF000000"/>
      </bottom>
      <diagonal/>
    </border>
    <border>
      <left/>
      <right style="medium">
        <color rgb="FF000000"/>
      </right>
      <top style="thin">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style="thin">
        <color rgb="FF000000"/>
      </left>
      <right/>
      <top style="hair">
        <color rgb="FF000000"/>
      </top>
      <bottom style="medium">
        <color rgb="FF000000"/>
      </bottom>
      <diagonal/>
    </border>
    <border>
      <left/>
      <right/>
      <top style="hair">
        <color rgb="FF000000"/>
      </top>
      <bottom style="medium">
        <color rgb="FF000000"/>
      </bottom>
      <diagonal/>
    </border>
    <border>
      <left/>
      <right style="thin">
        <color rgb="FF000000"/>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hair">
        <color rgb="FF000000"/>
      </left>
      <right style="medium">
        <color rgb="FF000000"/>
      </right>
      <top style="thin">
        <color rgb="FF000000"/>
      </top>
      <bottom style="medium">
        <color rgb="FF000000"/>
      </bottom>
      <diagonal/>
    </border>
    <border>
      <left style="hair">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hair">
        <color rgb="FF000000"/>
      </left>
      <right style="thin">
        <color rgb="FF000000"/>
      </right>
      <top/>
      <bottom style="medium">
        <color rgb="FF000000"/>
      </bottom>
      <diagonal/>
    </border>
    <border>
      <left style="thin">
        <color rgb="FF000000"/>
      </left>
      <right style="hair">
        <color rgb="FF000000"/>
      </right>
      <top/>
      <bottom style="medium">
        <color rgb="FF000000"/>
      </bottom>
      <diagonal/>
    </border>
    <border>
      <left style="hair">
        <color rgb="FF000000"/>
      </left>
      <right style="hair">
        <color rgb="FF000000"/>
      </right>
      <top/>
      <bottom style="medium">
        <color rgb="FF000000"/>
      </bottom>
      <diagonal/>
    </border>
    <border>
      <left style="hair">
        <color rgb="FF000000"/>
      </left>
      <right style="hair">
        <color rgb="FF000000"/>
      </right>
      <top/>
      <bottom/>
      <diagonal/>
    </border>
    <border>
      <left style="thin">
        <color rgb="FF000000"/>
      </left>
      <right style="hair">
        <color rgb="FF000000"/>
      </right>
      <top style="hair">
        <color rgb="FF000000"/>
      </top>
      <bottom style="hair">
        <color rgb="FF000000"/>
      </bottom>
      <diagonal/>
    </border>
    <border>
      <left style="hair">
        <color rgb="FF000000"/>
      </left>
      <right style="hair">
        <color rgb="FF000000"/>
      </right>
      <top style="hair">
        <color rgb="FF000000"/>
      </top>
      <bottom style="hair">
        <color rgb="FF000000"/>
      </bottom>
      <diagonal/>
    </border>
    <border>
      <left style="thin">
        <color rgb="FF000000"/>
      </left>
      <right style="hair">
        <color rgb="FF000000"/>
      </right>
      <top style="hair">
        <color rgb="FF000000"/>
      </top>
      <bottom style="thin">
        <color rgb="FF000000"/>
      </bottom>
      <diagonal/>
    </border>
    <border>
      <left style="hair">
        <color rgb="FF000000"/>
      </left>
      <right style="hair">
        <color rgb="FF000000"/>
      </right>
      <top style="hair">
        <color rgb="FF000000"/>
      </top>
      <bottom style="thin">
        <color rgb="FF000000"/>
      </bottom>
      <diagonal/>
    </border>
    <border>
      <left style="hair">
        <color rgb="FF000000"/>
      </left>
      <right/>
      <top style="hair">
        <color rgb="FF000000"/>
      </top>
      <bottom style="hair">
        <color rgb="FF000000"/>
      </bottom>
      <diagonal/>
    </border>
    <border>
      <left style="hair">
        <color rgb="FF000000"/>
      </left>
      <right style="thin">
        <color rgb="FF000000"/>
      </right>
      <top style="hair">
        <color rgb="FF000000"/>
      </top>
      <bottom style="hair">
        <color rgb="FF000000"/>
      </bottom>
      <diagonal/>
    </border>
    <border>
      <left style="hair">
        <color rgb="FF000000"/>
      </left>
      <right/>
      <top style="hair">
        <color rgb="FF000000"/>
      </top>
      <bottom style="thin">
        <color rgb="FF000000"/>
      </bottom>
      <diagonal/>
    </border>
    <border>
      <left style="hair">
        <color rgb="FF000000"/>
      </left>
      <right style="thin">
        <color rgb="FF000000"/>
      </right>
      <top style="hair">
        <color rgb="FF000000"/>
      </top>
      <bottom style="thin">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hair">
        <color rgb="FF000000"/>
      </left>
      <right/>
      <top style="medium">
        <color rgb="FF000000"/>
      </top>
      <bottom style="medium">
        <color rgb="FF000000"/>
      </bottom>
      <diagonal/>
    </border>
    <border>
      <left/>
      <right style="medium">
        <color rgb="FF000000"/>
      </right>
      <top style="thin">
        <color rgb="FF000000"/>
      </top>
      <bottom/>
      <diagonal/>
    </border>
    <border>
      <left/>
      <right style="medium">
        <color rgb="FF000000"/>
      </right>
      <top/>
      <bottom/>
      <diagonal/>
    </border>
    <border>
      <left/>
      <right style="medium">
        <color rgb="FF000000"/>
      </right>
      <top/>
      <bottom style="medium">
        <color rgb="FF000000"/>
      </bottom>
      <diagonal/>
    </border>
    <border>
      <left/>
      <right style="hair">
        <color rgb="FF000000"/>
      </right>
      <top/>
      <bottom/>
      <diagonal/>
    </border>
    <border>
      <left style="hair">
        <color rgb="FF000000"/>
      </left>
      <right/>
      <top/>
      <bottom style="medium">
        <color rgb="FF000000"/>
      </bottom>
      <diagonal/>
    </border>
    <border>
      <left/>
      <right style="hair">
        <color rgb="FF000000"/>
      </right>
      <top/>
      <bottom style="medium">
        <color rgb="FF000000"/>
      </bottom>
      <diagonal/>
    </border>
    <border>
      <left style="hair">
        <color rgb="FF000000"/>
      </left>
      <right style="thin">
        <color rgb="FF000000"/>
      </right>
      <top/>
      <bottom/>
      <diagonal/>
    </border>
    <border>
      <left style="thin">
        <color rgb="FF000000"/>
      </left>
      <right style="thin">
        <color rgb="FF000000"/>
      </right>
      <top style="thin">
        <color rgb="FF000000"/>
      </top>
      <bottom style="hair">
        <color rgb="FF000000"/>
      </bottom>
      <diagonal/>
    </border>
  </borders>
  <cellStyleXfs count="1">
    <xf numFmtId="0" fontId="0" fillId="0" borderId="0"/>
  </cellStyleXfs>
  <cellXfs count="541">
    <xf xfId="0" fontId="0" numFmtId="0" fillId="0" borderId="0" applyFont="0" applyNumberFormat="0" applyFill="0" applyBorder="0" applyAlignment="1">
      <alignment vertical="center" textRotation="0" wrapText="false" shrinkToFit="false"/>
    </xf>
    <xf xfId="0" fontId="1" numFmtId="0" fillId="0" borderId="0" applyFont="1" applyNumberFormat="0" applyFill="0" applyBorder="0" applyAlignment="1">
      <alignment vertical="center" textRotation="0" wrapText="false" shrinkToFit="false"/>
    </xf>
    <xf xfId="0" fontId="2"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0" fillId="2" borderId="1" applyFont="1" applyNumberFormat="0" applyFill="1" applyBorder="1" applyAlignment="1" applyProtection="true">
      <alignment horizontal="center" vertical="center" textRotation="0" wrapText="false" shrinkToFit="false"/>
      <protection locked="false"/>
    </xf>
    <xf xfId="0" fontId="3" numFmtId="0" fillId="0" borderId="2" applyFont="1"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0" fillId="0" borderId="4" applyFont="1" applyNumberFormat="0" applyFill="0"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164" fillId="3" borderId="6" applyFont="1" applyNumberFormat="1" applyFill="1" applyBorder="1" applyAlignment="1">
      <alignment horizontal="center" vertical="center" textRotation="0" wrapText="false" shrinkToFit="true"/>
    </xf>
    <xf xfId="0" fontId="3" numFmtId="0" fillId="0" borderId="5" applyFont="1" applyNumberFormat="0" applyFill="0" applyBorder="1" applyAlignment="1">
      <alignment horizontal="center" vertical="center" textRotation="0" wrapText="false" shrinkToFit="true"/>
    </xf>
    <xf xfId="0" fontId="3" numFmtId="0" fillId="0" borderId="6" applyFont="1"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8" applyFont="1" applyNumberFormat="0" applyFill="0" applyBorder="1" applyAlignment="1">
      <alignment horizontal="center" vertical="center" textRotation="0" wrapText="false" shrinkToFit="true"/>
    </xf>
    <xf xfId="0" fontId="3" numFmtId="0" fillId="3" borderId="9" applyFont="1" applyNumberFormat="0" applyFill="1" applyBorder="1" applyAlignment="1">
      <alignment horizontal="center" vertical="center" textRotation="0" wrapText="false" shrinkToFit="true"/>
    </xf>
    <xf xfId="0" fontId="3" numFmtId="0" fillId="3" borderId="10" applyFont="1" applyNumberFormat="0" applyFill="1" applyBorder="1" applyAlignment="1">
      <alignment horizontal="center" vertical="center" textRotation="0" wrapText="false" shrinkToFit="true"/>
    </xf>
    <xf xfId="0" fontId="3" numFmtId="0" fillId="3" borderId="11"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4"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5" applyFont="1" applyNumberFormat="0" applyFill="1" applyBorder="1" applyAlignment="1">
      <alignment horizontal="center" vertical="center" textRotation="0" wrapText="false" shrinkToFit="true"/>
    </xf>
    <xf xfId="0" fontId="3" numFmtId="0" fillId="3" borderId="16" applyFont="1" applyNumberFormat="0" applyFill="1" applyBorder="1" applyAlignment="1">
      <alignment horizontal="center" vertical="center" textRotation="0" wrapText="false" shrinkToFit="true"/>
    </xf>
    <xf xfId="0" fontId="3" numFmtId="0" fillId="3" borderId="13" applyFont="1" applyNumberFormat="0" applyFill="1" applyBorder="1" applyAlignment="1">
      <alignment horizontal="center" vertical="center" textRotation="0" wrapText="false" shrinkToFit="true"/>
    </xf>
    <xf xfId="0" fontId="3" numFmtId="0" fillId="3" borderId="17" applyFont="1" applyNumberFormat="0" applyFill="1" applyBorder="1" applyAlignment="1">
      <alignment horizontal="center" vertical="center" textRotation="0" wrapText="false" shrinkToFit="true"/>
    </xf>
    <xf xfId="0" fontId="3" numFmtId="165" fillId="3" borderId="18" applyFont="1" applyNumberFormat="1" applyFill="1" applyBorder="1" applyAlignment="1">
      <alignment horizontal="center" vertical="center" textRotation="0" wrapText="false" shrinkToFit="true"/>
    </xf>
    <xf xfId="0" fontId="3" numFmtId="49" fillId="2" borderId="19" applyFont="1" applyNumberFormat="1" applyFill="1" applyBorder="1" applyAlignment="1" applyProtection="true">
      <alignment vertical="center" textRotation="0" wrapText="false" shrinkToFit="true"/>
      <protection locked="false"/>
    </xf>
    <xf xfId="0" fontId="3" numFmtId="49" fillId="2" borderId="20" applyFont="1" applyNumberFormat="1" applyFill="1" applyBorder="1" applyAlignment="1" applyProtection="true">
      <alignment vertical="center" textRotation="0" wrapText="false" shrinkToFit="true"/>
      <protection locked="false"/>
    </xf>
    <xf xfId="0" fontId="3" numFmtId="49" fillId="2" borderId="21" applyFont="1" applyNumberFormat="1" applyFill="1" applyBorder="1" applyAlignment="1" applyProtection="true">
      <alignment vertical="center" textRotation="0" wrapText="false" shrinkToFit="true"/>
      <protection locked="false"/>
    </xf>
    <xf xfId="0" fontId="3" numFmtId="0" fillId="2" borderId="22" applyFont="1" applyNumberFormat="0" applyFill="1" applyBorder="1" applyAlignment="1" applyProtection="true">
      <alignment horizontal="center" vertical="center" textRotation="0" wrapText="false" shrinkToFit="true"/>
      <protection locked="false"/>
    </xf>
    <xf xfId="0" fontId="3" numFmtId="0" fillId="2" borderId="23" applyFont="1" applyNumberFormat="0" applyFill="1" applyBorder="1" applyAlignment="1" applyProtection="true">
      <alignment horizontal="center" vertical="center" textRotation="0" wrapText="false" shrinkToFit="true"/>
      <protection locked="false"/>
    </xf>
    <xf xfId="0" fontId="3" numFmtId="0" fillId="2" borderId="20" applyFont="1" applyNumberFormat="0" applyFill="1" applyBorder="1" applyAlignment="1" applyProtection="true">
      <alignment horizontal="center" vertical="center" textRotation="0" wrapText="false" shrinkToFit="true"/>
      <protection locked="false"/>
    </xf>
    <xf xfId="0" fontId="3" numFmtId="49" fillId="2" borderId="24" applyFont="1" applyNumberFormat="1" applyFill="1" applyBorder="1" applyAlignment="1" applyProtection="true">
      <alignment vertical="center" textRotation="0" wrapText="false" shrinkToFit="true"/>
      <protection locked="false"/>
    </xf>
    <xf xfId="0" fontId="3" numFmtId="49" fillId="2" borderId="8" applyFont="1" applyNumberFormat="1" applyFill="1" applyBorder="1" applyAlignment="1" applyProtection="true">
      <alignment vertical="center" textRotation="0" wrapText="false" shrinkToFit="true"/>
      <protection locked="false"/>
    </xf>
    <xf xfId="0" fontId="3" numFmtId="49" fillId="2" borderId="5" applyFont="1" applyNumberFormat="1" applyFill="1" applyBorder="1" applyAlignment="1" applyProtection="true">
      <alignment vertical="center" textRotation="0" wrapText="false" shrinkToFit="true"/>
      <protection locked="false"/>
    </xf>
    <xf xfId="0" fontId="3" numFmtId="0" fillId="2" borderId="25" applyFont="1" applyNumberFormat="0" applyFill="1" applyBorder="1" applyAlignment="1" applyProtection="true">
      <alignment horizontal="center" vertical="center" textRotation="0" wrapText="false" shrinkToFit="tru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8" applyFont="1" applyNumberFormat="0" applyFill="1" applyBorder="1" applyAlignment="1" applyProtection="true">
      <alignment horizontal="center" vertical="center" textRotation="0" wrapText="false" shrinkToFit="true"/>
      <protection locked="false"/>
    </xf>
    <xf xfId="0" fontId="3" numFmtId="49" fillId="2" borderId="26" applyFont="1" applyNumberFormat="1" applyFill="1" applyBorder="1" applyAlignment="1" applyProtection="true">
      <alignment vertical="center" textRotation="0" wrapText="false" shrinkToFit="true"/>
      <protection locked="false"/>
    </xf>
    <xf xfId="0" fontId="3" numFmtId="49" fillId="2" borderId="27" applyFont="1" applyNumberFormat="1" applyFill="1" applyBorder="1" applyAlignment="1" applyProtection="true">
      <alignment vertical="center" textRotation="0" wrapText="false" shrinkToFit="true"/>
      <protection locked="false"/>
    </xf>
    <xf xfId="0" fontId="3" numFmtId="49" fillId="2" borderId="28" applyFont="1" applyNumberFormat="1" applyFill="1" applyBorder="1" applyAlignment="1" applyProtection="true">
      <alignment vertical="center" textRotation="0" wrapText="false" shrinkToFit="true"/>
      <protection locked="false"/>
    </xf>
    <xf xfId="0" fontId="3" numFmtId="0" fillId="2" borderId="29" applyFont="1" applyNumberFormat="0" applyFill="1" applyBorder="1" applyAlignment="1" applyProtection="true">
      <alignment horizontal="center" vertical="center" textRotation="0" wrapText="false" shrinkToFit="tru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27" applyFont="1" applyNumberFormat="0" applyFill="1" applyBorder="1" applyAlignment="1" applyProtection="true">
      <alignment horizontal="center" vertical="center" textRotation="0" wrapText="false" shrinkToFit="true"/>
      <protection locked="false"/>
    </xf>
    <xf xfId="0" fontId="3" numFmtId="0" fillId="2" borderId="31" applyFont="1" applyNumberFormat="0" applyFill="1" applyBorder="1" applyAlignment="1" applyProtection="true">
      <alignment horizontal="center" vertical="center" textRotation="0" wrapText="false" shrinkToFit="true"/>
      <protection locked="false"/>
    </xf>
    <xf xfId="0" fontId="3" numFmtId="0" fillId="2" borderId="32" applyFont="1" applyNumberFormat="0" applyFill="1" applyBorder="1" applyAlignment="1" applyProtection="true">
      <alignment horizontal="center"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0" fillId="2" borderId="34" applyFont="1" applyNumberFormat="0" applyFill="1" applyBorder="1" applyAlignment="1" applyProtection="true">
      <alignment horizontal="center" vertical="center" textRotation="0" wrapText="false" shrinkToFit="true"/>
      <protection locked="false"/>
    </xf>
    <xf xfId="0" fontId="3" numFmtId="0" fillId="2" borderId="35" applyFont="1" applyNumberFormat="0" applyFill="1" applyBorder="1" applyAlignment="1" applyProtection="true">
      <alignment horizontal="center" vertical="center" textRotation="0" wrapText="false" shrinkToFit="true"/>
      <protection locked="false"/>
    </xf>
    <xf xfId="0" fontId="3" numFmtId="0" fillId="2" borderId="36" applyFont="1" applyNumberFormat="0" applyFill="1" applyBorder="1" applyAlignment="1" applyProtection="true">
      <alignment horizontal="center" vertical="center" textRotation="0" wrapText="false" shrinkToFit="true"/>
      <protection locked="false"/>
    </xf>
    <xf xfId="0" fontId="3" numFmtId="0" fillId="2" borderId="37" applyFont="1" applyNumberFormat="0" applyFill="1" applyBorder="1" applyAlignment="1" applyProtection="true">
      <alignment horizontal="center" vertical="center" textRotation="0" wrapText="false" shrinkToFit="true"/>
      <protection locked="false"/>
    </xf>
    <xf xfId="0" fontId="3" numFmtId="0" fillId="2" borderId="38" applyFont="1" applyNumberFormat="0" applyFill="1" applyBorder="1" applyAlignment="1" applyProtection="true">
      <alignment horizontal="center" vertical="center" textRotation="0" wrapText="false" shrinkToFit="true"/>
      <protection locked="false"/>
    </xf>
    <xf xfId="0" fontId="3" numFmtId="0" fillId="0" borderId="0" applyFont="1" applyNumberFormat="0" applyFill="0" applyBorder="0" applyAlignment="1" applyProtection="true">
      <alignment vertical="center" textRotation="0" wrapText="false" shrinkToFit="false"/>
      <protection locked="false"/>
    </xf>
    <xf xfId="0" fontId="0" numFmtId="0" fillId="0" borderId="0" applyFont="0" applyNumberFormat="0" applyFill="0" applyBorder="0" applyAlignment="1" applyProtection="true">
      <alignment vertical="center" textRotation="0" wrapText="false" shrinkToFit="false"/>
      <protection locked="false"/>
    </xf>
    <xf xfId="0" fontId="3" numFmtId="49" fillId="0" borderId="0" applyFont="1" applyNumberFormat="1" applyFill="0" applyBorder="0" applyAlignment="1" applyProtection="true">
      <alignment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0" numFmtId="0" fillId="0" borderId="0" applyFont="0" applyNumberFormat="0" applyFill="0" applyBorder="0" applyAlignment="1">
      <alignment vertical="center" textRotation="0" wrapText="false" shrinkToFit="true"/>
    </xf>
    <xf xfId="0" fontId="0" numFmtId="0" fillId="0" borderId="0" applyFont="0" applyNumberFormat="0" applyFill="0" applyBorder="0" applyAlignment="1">
      <alignment vertical="top" textRotation="0" wrapText="false" shrinkToFit="false"/>
    </xf>
    <xf xfId="0" fontId="3" numFmtId="0" fillId="2" borderId="31" applyFont="1" applyNumberFormat="0" applyFill="1" applyBorder="1" applyAlignment="1" applyProtection="true">
      <alignment horizontal="center" vertical="center" textRotation="0" wrapText="false" shrinkToFit="false"/>
      <protection locked="false"/>
    </xf>
    <xf xfId="0" fontId="3" numFmtId="0" fillId="2" borderId="23" applyFont="1" applyNumberFormat="0" applyFill="1" applyBorder="1" applyAlignment="1" applyProtection="true">
      <alignment horizontal="center" vertical="center" textRotation="0" wrapText="false" shrinkToFit="false"/>
      <protection locked="false"/>
    </xf>
    <xf xfId="0" fontId="3" numFmtId="0" fillId="2" borderId="32" applyFont="1" applyNumberFormat="0" applyFill="1" applyBorder="1" applyAlignment="1" applyProtection="true">
      <alignment horizontal="center" vertical="center" textRotation="0" wrapText="false" shrinkToFit="false"/>
      <protection locked="false"/>
    </xf>
    <xf xfId="0" fontId="3" numFmtId="0" fillId="2" borderId="20" applyFont="1" applyNumberFormat="0" applyFill="1" applyBorder="1" applyAlignment="1" applyProtection="true">
      <alignment horizontal="center" vertical="center" textRotation="0" wrapText="false" shrinkToFit="false"/>
      <protection locked="false"/>
    </xf>
    <xf xfId="0" fontId="3" numFmtId="0" fillId="2" borderId="34" applyFont="1" applyNumberFormat="0" applyFill="1" applyBorder="1" applyAlignment="1" applyProtection="true">
      <alignment horizontal="center"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false"/>
      <protection locked="false"/>
    </xf>
    <xf xfId="0" fontId="3" numFmtId="0" fillId="2" borderId="7" applyFont="1" applyNumberFormat="0" applyFill="1" applyBorder="1" applyAlignment="1" applyProtection="true">
      <alignment horizontal="center" vertical="center" textRotation="0" wrapText="false" shrinkToFit="false"/>
      <protection locked="false"/>
    </xf>
    <xf xfId="0" fontId="3" numFmtId="0" fillId="2" borderId="8" applyFont="1" applyNumberFormat="0" applyFill="1" applyBorder="1" applyAlignment="1" applyProtection="true">
      <alignment horizontal="center" vertical="center" textRotation="0" wrapText="false" shrinkToFit="false"/>
      <protection locked="false"/>
    </xf>
    <xf xfId="0" fontId="4" numFmtId="0" fillId="0" borderId="0" applyFont="1" applyNumberFormat="0" applyFill="0" applyBorder="0" applyAlignment="1">
      <alignment vertical="center" textRotation="0" wrapText="false" shrinkToFit="false"/>
    </xf>
    <xf xfId="0" fontId="3" numFmtId="0" fillId="2" borderId="33" applyFont="1" applyNumberFormat="0" applyFill="1" applyBorder="1" applyAlignment="1" applyProtection="true">
      <alignment vertical="center" textRotation="0" wrapText="false" shrinkToFit="true"/>
      <protection locked="false"/>
    </xf>
    <xf xfId="0" fontId="3" numFmtId="0" fillId="2" borderId="1" applyFont="1" applyNumberFormat="0" applyFill="1" applyBorder="1" applyAlignment="1" applyProtection="true">
      <alignment vertical="center" textRotation="0" wrapText="false" shrinkToFit="true"/>
      <protection locked="false"/>
    </xf>
    <xf xfId="0" fontId="3" numFmtId="0" fillId="2" borderId="39" applyFont="1" applyNumberFormat="0" applyFill="1" applyBorder="1" applyAlignment="1" applyProtection="true">
      <alignment vertical="center" textRotation="0" wrapText="false" shrinkToFit="true"/>
      <protection locked="false"/>
    </xf>
    <xf xfId="0" fontId="0" numFmtId="0" fillId="0" borderId="19" applyFont="0" applyNumberFormat="0" applyFill="0" applyBorder="1" applyAlignment="1">
      <alignment vertical="center" textRotation="0" wrapText="false" shrinkToFit="false"/>
    </xf>
    <xf xfId="0" fontId="0" numFmtId="0" fillId="0" borderId="22" applyFont="0" applyNumberFormat="0" applyFill="0" applyBorder="1" applyAlignment="1">
      <alignment vertical="center" textRotation="0" wrapText="false" shrinkToFit="false"/>
    </xf>
    <xf xfId="0" fontId="0" numFmtId="0" fillId="0" borderId="40" applyFont="0" applyNumberFormat="0" applyFill="0" applyBorder="1" applyAlignment="1">
      <alignment vertical="center" textRotation="0" wrapText="false" shrinkToFit="false"/>
    </xf>
    <xf xfId="0" fontId="3" numFmtId="0" fillId="2" borderId="41" applyFont="1" applyNumberFormat="0" applyFill="1" applyBorder="1"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5" applyFont="1" applyNumberFormat="0" applyFill="1" applyBorder="1" applyAlignment="1">
      <alignment vertical="center" textRotation="0" wrapText="false" shrinkToFit="false"/>
    </xf>
    <xf xfId="0" fontId="3" numFmtId="0" fillId="3" borderId="0" applyFont="1" applyNumberFormat="0" applyFill="1" applyBorder="0" applyAlignment="1">
      <alignment vertical="center" textRotation="0" wrapText="false" shrinkToFit="false"/>
    </xf>
    <xf xfId="0" fontId="3" numFmtId="0" fillId="3" borderId="46"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3" numFmtId="0" fillId="0" borderId="39" applyFont="1" applyNumberFormat="0" applyFill="0" applyBorder="1" applyAlignment="1">
      <alignment vertical="top" textRotation="255" wrapText="false" shrinkToFit="false"/>
    </xf>
    <xf xfId="0" fontId="3" numFmtId="0" fillId="0" borderId="39" applyFont="1" applyNumberFormat="0" applyFill="0" applyBorder="1" applyAlignment="1">
      <alignment vertical="top" textRotation="255" wrapText="true" shrinkToFit="false"/>
    </xf>
    <xf xfId="0" fontId="3" numFmtId="0" fillId="4" borderId="39" applyFont="1" applyNumberFormat="0" applyFill="1" applyBorder="1" applyAlignment="1">
      <alignment vertical="top" textRotation="255" wrapText="false" shrinkToFit="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33"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1"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vertical="center" textRotation="0" wrapText="false" shrinkToFit="true"/>
      <protection locked="false"/>
    </xf>
    <xf xfId="0" fontId="3" numFmtId="0" fillId="2" borderId="33" applyFont="1" applyNumberFormat="0" applyFill="1" applyBorder="1" applyAlignment="1" applyProtection="true">
      <alignment horizontal="center" vertical="center" textRotation="0" wrapText="false" shrinkToFit="true"/>
      <protection locked="false"/>
    </xf>
    <xf xfId="0" fontId="3" numFmtId="49" fillId="2" borderId="33" applyFont="1" applyNumberFormat="1" applyFill="1" applyBorder="1" applyAlignment="1" applyProtection="true">
      <alignment horizontal="center" vertical="center" textRotation="0" wrapText="false" shrinkToFit="true"/>
      <protection locked="false"/>
    </xf>
    <xf xfId="0" fontId="3" numFmtId="0" fillId="2" borderId="1" applyFont="1" applyNumberFormat="0" applyFill="1" applyBorder="1" applyAlignment="1" applyProtection="true">
      <alignment horizontal="center" vertical="center" textRotation="0" wrapText="false" shrinkToFit="true"/>
      <protection locked="false"/>
    </xf>
    <xf xfId="0" fontId="3" numFmtId="49" fillId="2" borderId="1" applyFont="1" applyNumberFormat="1" applyFill="1" applyBorder="1" applyAlignment="1" applyProtection="true">
      <alignment horizontal="center" vertical="center" textRotation="0" wrapText="false" shrinkToFit="true"/>
      <protection locked="false"/>
    </xf>
    <xf xfId="0" fontId="3" numFmtId="0" fillId="2" borderId="39" applyFont="1" applyNumberFormat="0" applyFill="1" applyBorder="1" applyAlignment="1" applyProtection="true">
      <alignment horizontal="center" vertical="center" textRotation="0" wrapText="false" shrinkToFit="true"/>
      <protection locked="false"/>
    </xf>
    <xf xfId="0" fontId="3" numFmtId="49" fillId="2" borderId="39" applyFont="1" applyNumberFormat="1" applyFill="1" applyBorder="1" applyAlignment="1" applyProtection="true">
      <alignment horizontal="center" vertical="center" textRotation="0" wrapText="false" shrinkToFit="true"/>
      <protection locked="false"/>
    </xf>
    <xf xfId="0" fontId="3" numFmtId="0" fillId="3" borderId="43" applyFont="1" applyNumberFormat="0" applyFill="1" applyBorder="1" applyAlignment="1">
      <alignment horizontal="left" vertical="center" textRotation="0" wrapText="false" shrinkToFit="false"/>
    </xf>
    <xf xfId="0" fontId="3" numFmtId="0" fillId="3" borderId="2" applyFont="1" applyNumberFormat="0" applyFill="1" applyBorder="1" applyAlignment="1">
      <alignment horizontal="left" vertical="center" textRotation="0" wrapText="false" shrinkToFit="false"/>
    </xf>
    <xf xfId="0" fontId="3" numFmtId="0" fillId="3" borderId="42"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3" applyFont="1" applyNumberFormat="0" applyFill="1" applyBorder="1" applyAlignment="1">
      <alignmen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3" borderId="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horizontal="left" vertical="center" textRotation="0" wrapText="false" shrinkToFit="false"/>
    </xf>
    <xf xfId="0" fontId="3" numFmtId="0" fillId="3" borderId="49"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48" applyFont="1" applyNumberFormat="0" applyFill="1" applyBorder="1" applyAlignment="1">
      <alignment vertical="center" textRotation="0" wrapText="false" shrinkToFit="false"/>
    </xf>
    <xf xfId="0" fontId="3" numFmtId="0" fillId="5" borderId="25" applyFont="1" applyNumberFormat="0" applyFill="1" applyBorder="1" applyAlignment="1">
      <alignment vertical="center" textRotation="0" wrapText="false" shrinkToFit="false"/>
    </xf>
    <xf xfId="0" fontId="3" numFmtId="0" fillId="5" borderId="1" applyFont="1" applyNumberFormat="0" applyFill="1" applyBorder="1" applyAlignment="1">
      <alignment vertical="center" textRotation="0" wrapText="false" shrinkToFit="false"/>
    </xf>
    <xf xfId="0" fontId="3" numFmtId="0" fillId="5" borderId="5" applyFont="1" applyNumberFormat="0" applyFill="1" applyBorder="1" applyAlignment="1">
      <alignment vertical="center" textRotation="0" wrapText="false" shrinkToFit="false"/>
    </xf>
    <xf xfId="0" fontId="3" numFmtId="0" fillId="5" borderId="50" applyFont="1" applyNumberFormat="0" applyFill="1" applyBorder="1" applyAlignment="1">
      <alignment vertical="center" textRotation="0" wrapText="false" shrinkToFit="false"/>
    </xf>
    <xf xfId="0" fontId="3" numFmtId="0" fillId="5" borderId="1" applyFont="1" applyNumberFormat="0" applyFill="1" applyBorder="1" applyAlignment="1">
      <alignment horizontal="center" vertical="center" textRotation="0" wrapText="false" shrinkToFit="false"/>
    </xf>
    <xf xfId="0" fontId="3" numFmtId="0" fillId="5" borderId="39" applyFont="1" applyNumberFormat="0" applyFill="1" applyBorder="1" applyAlignment="1">
      <alignment horizontal="center" vertical="top" textRotation="255" wrapText="false" shrinkToFit="false"/>
    </xf>
    <xf xfId="0" fontId="3" numFmtId="0" fillId="5" borderId="39" applyFont="1" applyNumberFormat="0" applyFill="1" applyBorder="1" applyAlignment="1">
      <alignment horizontal="center" vertical="top" textRotation="255" wrapText="true" shrinkToFit="false"/>
    </xf>
    <xf xfId="0" fontId="3" numFmtId="0" fillId="5" borderId="39" applyFont="1" applyNumberFormat="0" applyFill="1" applyBorder="1" applyAlignment="1">
      <alignment horizontal="center" vertical="top" textRotation="255" wrapText="false" shrinkToFit="true"/>
    </xf>
    <xf xfId="0" fontId="3" numFmtId="0" fillId="6" borderId="33" applyFont="1" applyNumberFormat="0" applyFill="1" applyBorder="1" applyAlignment="1" applyProtection="true">
      <alignment horizontal="center" vertical="center" textRotation="0" wrapText="false" shrinkToFit="true"/>
      <protection locked="false"/>
    </xf>
    <xf xfId="0" fontId="3" numFmtId="166" fillId="6" borderId="33" applyFont="1" applyNumberFormat="1" applyFill="1" applyBorder="1" applyAlignment="1" applyProtection="true">
      <alignment vertical="center" textRotation="0" wrapText="false" shrinkToFit="true"/>
      <protection locked="false"/>
    </xf>
    <xf xfId="0" fontId="3" numFmtId="49" fillId="6" borderId="33" applyFont="1" applyNumberFormat="1" applyFill="1" applyBorder="1" applyAlignment="1" applyProtection="true">
      <alignment horizontal="center" vertical="center" textRotation="0" wrapText="false" shrinkToFit="true"/>
      <protection locked="false"/>
    </xf>
    <xf xfId="0" fontId="3" numFmtId="167" fillId="6" borderId="33" applyFont="1" applyNumberFormat="1"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vertical="center" textRotation="0" wrapText="false" shrinkToFit="true"/>
      <protection locked="false"/>
    </xf>
    <xf xfId="0" fontId="3" numFmtId="49" fillId="6" borderId="4" applyFont="1" applyNumberFormat="1" applyFill="1" applyBorder="1" applyAlignment="1" applyProtection="true">
      <alignment horizontal="center" vertical="center" textRotation="0" wrapText="false" shrinkToFit="true"/>
      <protection locked="false"/>
    </xf>
    <xf xfId="0" fontId="3" numFmtId="0" fillId="6" borderId="4" applyFont="1" applyNumberFormat="0" applyFill="1" applyBorder="1" applyAlignment="1" applyProtection="true">
      <alignment horizontal="center" vertical="center" textRotation="0" wrapText="false" shrinkToFit="true"/>
      <protection locked="false"/>
    </xf>
    <xf xfId="0" fontId="3" numFmtId="0" fillId="6" borderId="49" applyFont="1" applyNumberFormat="0"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horizontal="center" vertical="center" textRotation="0" wrapText="false" shrinkToFit="true"/>
      <protection locked="false"/>
    </xf>
    <xf xfId="0" fontId="3" numFmtId="0" fillId="6" borderId="33" applyFont="1" applyNumberFormat="0" applyFill="1" applyBorder="1" applyAlignment="1" applyProtection="true">
      <alignment horizontal="left" vertical="center" textRotation="0" wrapText="false" shrinkToFit="true"/>
      <protection locked="false"/>
    </xf>
    <xf xfId="0" fontId="3" numFmtId="49" fillId="6" borderId="51" applyFont="1" applyNumberFormat="1" applyFill="1" applyBorder="1" applyAlignment="1" applyProtection="true">
      <alignment vertical="center" textRotation="0" wrapText="false" shrinkToFit="true"/>
      <protection locked="false"/>
    </xf>
    <xf xfId="0" fontId="3" numFmtId="166" fillId="6" borderId="1" applyFont="1" applyNumberFormat="1" applyFill="1" applyBorder="1" applyAlignment="1" applyProtection="true">
      <alignment vertical="center" textRotation="0" wrapText="false" shrinkToFit="true"/>
      <protection locked="false"/>
    </xf>
    <xf xfId="0" fontId="3" numFmtId="49" fillId="6" borderId="1" applyFont="1" applyNumberFormat="1" applyFill="1" applyBorder="1" applyAlignment="1" applyProtection="true">
      <alignment horizontal="center" vertical="center" textRotation="0" wrapText="false" shrinkToFit="true"/>
      <protection locked="false"/>
    </xf>
    <xf xfId="0" fontId="3" numFmtId="167" fillId="6" borderId="1" applyFont="1" applyNumberFormat="1" applyFill="1" applyBorder="1" applyAlignment="1" applyProtection="true">
      <alignment horizontal="center" vertical="center" textRotation="0" wrapText="false" shrinkToFit="true"/>
      <protection locked="false"/>
    </xf>
    <xf xfId="0" fontId="3" numFmtId="0" fillId="6" borderId="1" applyFont="1" applyNumberFormat="0" applyFill="1" applyBorder="1" applyAlignment="1" applyProtection="true">
      <alignment vertical="center" textRotation="0" wrapText="false" shrinkToFit="true"/>
      <protection locked="false"/>
    </xf>
    <xf xfId="0" fontId="3" numFmtId="0" fillId="6" borderId="1" applyFont="1" applyNumberFormat="0" applyFill="1" applyBorder="1" applyAlignment="1" applyProtection="true">
      <alignment horizontal="left" vertical="center" textRotation="0" wrapText="false" shrinkToFit="true"/>
      <protection locked="false"/>
    </xf>
    <xf xfId="0" fontId="3" numFmtId="49" fillId="6" borderId="52" applyFont="1" applyNumberFormat="1"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center" vertical="center" textRotation="0" wrapText="false" shrinkToFit="true"/>
      <protection locked="false"/>
    </xf>
    <xf xfId="0" fontId="3" numFmtId="166" fillId="6" borderId="39" applyFont="1" applyNumberFormat="1" applyFill="1" applyBorder="1" applyAlignment="1" applyProtection="true">
      <alignment vertical="center" textRotation="0" wrapText="false" shrinkToFit="true"/>
      <protection locked="false"/>
    </xf>
    <xf xfId="0" fontId="3" numFmtId="49" fillId="6" borderId="39" applyFont="1" applyNumberFormat="1" applyFill="1" applyBorder="1" applyAlignment="1" applyProtection="true">
      <alignment horizontal="center" vertical="center" textRotation="0" wrapText="false" shrinkToFit="true"/>
      <protection locked="false"/>
    </xf>
    <xf xfId="0" fontId="3" numFmtId="167" fillId="6" borderId="39" applyFont="1" applyNumberFormat="1" applyFill="1" applyBorder="1" applyAlignment="1" applyProtection="true">
      <alignment horizontal="center" vertical="center" textRotation="0" wrapText="false" shrinkToFit="true"/>
      <protection locked="false"/>
    </xf>
    <xf xfId="0" fontId="3" numFmtId="0" fillId="6" borderId="39" applyFont="1" applyNumberFormat="0" applyFill="1" applyBorder="1" applyAlignment="1" applyProtection="true">
      <alignment vertical="center" textRotation="0" wrapText="false" shrinkToFit="true"/>
      <protection locked="false"/>
    </xf>
    <xf xfId="0" fontId="3" numFmtId="0" fillId="6" borderId="39" applyFont="1" applyNumberFormat="0" applyFill="1" applyBorder="1" applyAlignment="1" applyProtection="true">
      <alignment horizontal="left" vertical="center" textRotation="0" wrapText="false" shrinkToFit="true"/>
      <protection locked="false"/>
    </xf>
    <xf xfId="0" fontId="3" numFmtId="49" fillId="6" borderId="53" applyFont="1" applyNumberFormat="1" applyFill="1" applyBorder="1" applyAlignment="1" applyProtection="true">
      <alignment vertical="center" textRotation="0" wrapText="false" shrinkToFit="true"/>
      <protection locked="false"/>
    </xf>
    <xf xfId="0" fontId="5" numFmtId="0" fillId="0" borderId="5" applyFont="1" applyNumberFormat="0" applyFill="0" applyBorder="1" applyAlignment="1">
      <alignment vertical="center" textRotation="0" wrapText="false" shrinkToFit="true"/>
    </xf>
    <xf xfId="0" fontId="6" numFmtId="0" fillId="7" borderId="1" applyFont="1" applyNumberFormat="0" applyFill="1" applyBorder="1" applyAlignment="1" applyProtection="true">
      <alignment vertical="center" textRotation="0" wrapText="false" shrinkToFit="true"/>
      <protection hidden="true"/>
    </xf>
    <xf xfId="0" fontId="3" numFmtId="0" fillId="0" borderId="22" applyFont="1" applyNumberFormat="0" applyFill="0" applyBorder="1" applyAlignment="1" applyProtection="true">
      <alignment horizontal="center" vertical="center" textRotation="0" wrapText="false" shrinkToFit="true"/>
      <protection hidden="true"/>
    </xf>
    <xf xfId="0" fontId="3" numFmtId="0" fillId="0" borderId="25" applyFont="1" applyNumberFormat="0" applyFill="0" applyBorder="1" applyAlignment="1" applyProtection="true">
      <alignment horizontal="center" vertical="center" textRotation="0" wrapText="false" shrinkToFit="true"/>
      <protection hidden="true"/>
    </xf>
    <xf xfId="0" fontId="3" numFmtId="0" fillId="0" borderId="29"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horizontal="center" vertical="center" textRotation="0" wrapText="false" shrinkToFit="true"/>
      <protection hidden="true"/>
    </xf>
    <xf xfId="0" fontId="3" numFmtId="0" fillId="0" borderId="1" applyFont="1" applyNumberFormat="0" applyFill="0" applyBorder="1" applyAlignment="1" applyProtection="true">
      <alignment vertical="center" textRotation="0" wrapText="false" shrinkToFit="true"/>
      <protection hidden="true"/>
    </xf>
    <xf xfId="0" fontId="5" numFmtId="0" fillId="0" borderId="1" applyFont="1" applyNumberFormat="0" applyFill="0" applyBorder="1" applyAlignment="1" applyProtection="true">
      <alignment horizontal="center" vertical="center" textRotation="0" wrapText="false" shrinkToFit="true"/>
      <protection hidden="true"/>
    </xf>
    <xf xfId="0" fontId="5" numFmtId="0" fillId="0" borderId="5" applyFont="1" applyNumberFormat="0" applyFill="0" applyBorder="1" applyAlignment="1" applyProtection="true">
      <alignment vertical="center" textRotation="0" wrapText="false" shrinkToFit="false"/>
      <protection hidden="true"/>
    </xf>
    <xf xfId="0" fontId="5" numFmtId="0" fillId="0" borderId="25" applyFont="1" applyNumberFormat="0" applyFill="0" applyBorder="1" applyAlignment="1" applyProtection="true">
      <alignment vertical="center" textRotation="0" wrapText="false" shrinkToFit="false"/>
      <protection hidden="true"/>
    </xf>
    <xf xfId="0" fontId="5" numFmtId="0" fillId="0" borderId="50" applyFont="1" applyNumberFormat="0" applyFill="0" applyBorder="1" applyAlignment="1" applyProtection="true">
      <alignment vertical="center" textRotation="0" wrapText="false" shrinkToFit="false"/>
      <protection hidden="true"/>
    </xf>
    <xf xfId="0" fontId="5" numFmtId="0" fillId="8" borderId="1" applyFont="1" applyNumberFormat="0" applyFill="1" applyBorder="1" applyAlignment="1" applyProtection="true">
      <alignment horizontal="center" vertical="center" textRotation="0" wrapText="false" shrinkToFit="false"/>
      <protection hidden="true"/>
    </xf>
    <xf xfId="0" fontId="5" numFmtId="0" fillId="9" borderId="1" applyFont="1" applyNumberFormat="0" applyFill="1" applyBorder="1" applyAlignment="1" applyProtection="true">
      <alignment horizontal="center" vertical="center" textRotation="0" wrapText="false" shrinkToFit="false"/>
      <protection hidden="true"/>
    </xf>
    <xf xfId="0" fontId="0" numFmtId="0" fillId="0" borderId="0" applyFont="0" applyNumberFormat="0" applyFill="0" applyBorder="0" applyAlignment="1" applyProtection="true">
      <alignment vertical="center" textRotation="0" wrapText="false" shrinkToFit="true"/>
      <protection hidden="true"/>
    </xf>
    <xf xfId="0" fontId="0" numFmtId="0" fillId="0" borderId="0" applyFont="0" applyNumberFormat="0" applyFill="0" applyBorder="0" applyAlignment="1" applyProtection="true">
      <alignment horizontal="center" vertical="center" textRotation="0" wrapText="false" shrinkToFit="false"/>
      <protection locked="false"/>
    </xf>
    <xf xfId="0" fontId="3" numFmtId="0" fillId="3" borderId="42" applyFont="1" applyNumberFormat="0" applyFill="1" applyBorder="1" applyAlignment="1">
      <alignment vertical="center" textRotation="0" wrapText="false" shrinkToFit="false"/>
    </xf>
    <xf xfId="0" fontId="3" numFmtId="0" fillId="3" borderId="44" applyFont="1" applyNumberFormat="0" applyFill="1" applyBorder="1" applyAlignment="1">
      <alignment vertical="center" textRotation="0" wrapText="false" shrinkToFit="false"/>
    </xf>
    <xf xfId="0" fontId="3" numFmtId="0" fillId="3" borderId="47" applyFont="1" applyNumberFormat="0" applyFill="1" applyBorder="1" applyAlignment="1">
      <alignment vertical="center" textRotation="0" wrapText="false" shrinkToFit="false"/>
    </xf>
    <xf xfId="0" fontId="3" numFmtId="0" fillId="3" borderId="16" applyFont="1" applyNumberFormat="0" applyFill="1" applyBorder="1" applyAlignment="1">
      <alignment vertical="center" textRotation="0" wrapText="false" shrinkToFit="false"/>
    </xf>
    <xf xfId="0" fontId="0" numFmtId="0" fillId="8" borderId="1" applyFont="0" applyNumberFormat="0" applyFill="1" applyBorder="1" applyAlignment="1" applyProtection="true">
      <alignment vertical="center" textRotation="0" wrapText="false" shrinkToFit="false"/>
      <protection hidden="true"/>
    </xf>
    <xf xfId="0" fontId="0" numFmtId="168" fillId="0" borderId="1" applyFont="0" applyNumberFormat="1" applyFill="0"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0" borderId="50" applyFont="0" applyNumberFormat="0" applyFill="0"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true"/>
      <protection hidden="true"/>
    </xf>
    <xf xfId="0" fontId="0" numFmtId="0" fillId="7" borderId="1" applyFont="0" applyNumberFormat="0" applyFill="1" applyBorder="1" applyAlignment="1" applyProtection="true">
      <alignment vertical="center" textRotation="0" wrapText="false" shrinkToFit="false"/>
      <protection hidden="true"/>
    </xf>
    <xf xfId="0" fontId="0" numFmtId="0" fillId="0" borderId="1" applyFont="0" applyNumberFormat="0" applyFill="0" applyBorder="1" applyAlignment="1" applyProtection="true">
      <alignment vertical="center" textRotation="0" wrapText="false" shrinkToFit="false"/>
      <protection hidden="true"/>
    </xf>
    <xf xfId="0" fontId="0" numFmtId="0" fillId="10" borderId="50" applyFont="0" applyNumberFormat="0" applyFill="1" applyBorder="1" applyAlignment="1" applyProtection="true">
      <alignment vertical="center" textRotation="0" wrapText="false" shrinkToFit="true"/>
      <protection hidden="true"/>
    </xf>
    <xf xfId="0" fontId="0" numFmtId="0" fillId="0" borderId="1" applyFont="0" applyNumberFormat="0" applyFill="0" applyBorder="1" applyAlignment="1" applyProtection="true">
      <alignment vertical="center" textRotation="0" wrapText="false" shrinkToFit="false"/>
      <protection hidden="true"/>
    </xf>
    <xf xfId="0" fontId="3" numFmtId="0" fillId="0" borderId="0" applyFont="1" applyNumberFormat="0" applyFill="0" applyBorder="0" applyAlignment="1" applyProtection="true">
      <alignment horizontal="center" vertical="center" textRotation="0" wrapText="false" shrinkToFit="false"/>
      <protection locked="false"/>
    </xf>
    <xf xfId="0" fontId="3" numFmtId="0" fillId="0" borderId="54" applyFont="1" applyNumberFormat="0" applyFill="0" applyBorder="1" applyAlignment="1" applyProtection="true">
      <alignment horizontal="left" vertical="top" textRotation="0" wrapText="false" shrinkToFit="false"/>
      <protection locked="false"/>
    </xf>
    <xf xfId="0" fontId="3" numFmtId="0" fillId="0" borderId="0" applyFont="1" applyNumberFormat="0" applyFill="0" applyBorder="0" applyAlignment="1" applyProtection="true">
      <alignment horizontal="left" vertical="top" textRotation="0" wrapText="false" shrinkToFit="false"/>
      <protection locked="false"/>
    </xf>
    <xf xfId="0" fontId="7" numFmtId="0" fillId="0" borderId="0" applyFont="1" applyNumberFormat="0" applyFill="0" applyBorder="0" applyAlignment="1">
      <alignment vertical="center" textRotation="0" wrapText="false" shrinkToFit="false"/>
    </xf>
    <xf xfId="0" fontId="3" numFmtId="0" fillId="0" borderId="1" applyFont="1" applyNumberFormat="0" applyFill="0" applyBorder="1" applyAlignment="1">
      <alignment horizontal="center" vertical="center" textRotation="0" wrapText="false" shrinkToFit="true"/>
    </xf>
    <xf xfId="0" fontId="3" numFmtId="169" fillId="0" borderId="6" applyFont="1" applyNumberFormat="1" applyFill="0" applyBorder="1" applyAlignment="1">
      <alignment horizontal="center" vertical="center" textRotation="0" wrapText="false" shrinkToFit="true"/>
    </xf>
    <xf xfId="0" fontId="3" numFmtId="49" fillId="11" borderId="55" applyFont="1" applyNumberFormat="1" applyFill="1" applyBorder="1" applyAlignment="1">
      <alignment horizontal="left" vertical="center" textRotation="0" wrapText="false" shrinkToFit="true"/>
    </xf>
    <xf xfId="0" fontId="3" numFmtId="49" fillId="11" borderId="12" applyFont="1" applyNumberFormat="1" applyFill="1" applyBorder="1" applyAlignment="1">
      <alignment horizontal="left"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9" numFmtId="0" fillId="2" borderId="40" applyFont="1" applyNumberFormat="0" applyFill="1" applyBorder="1" applyAlignment="1" applyProtection="true">
      <alignment vertical="center" textRotation="0" wrapText="false" shrinkToFit="true"/>
      <protection locked="false"/>
    </xf>
    <xf xfId="0" fontId="9" numFmtId="0" fillId="2" borderId="50" applyFont="1" applyNumberFormat="0" applyFill="1" applyBorder="1" applyAlignment="1" applyProtection="true">
      <alignment vertical="center" textRotation="0" wrapText="false" shrinkToFit="true"/>
      <protection locked="false"/>
    </xf>
    <xf xfId="0" fontId="9" numFmtId="0" fillId="2" borderId="56" applyFont="1" applyNumberFormat="0" applyFill="1" applyBorder="1" applyAlignment="1" applyProtection="true">
      <alignment vertical="center" textRotation="0" wrapText="false" shrinkToFit="true"/>
      <protection locked="false"/>
    </xf>
    <xf xfId="0" fontId="10" numFmtId="0" fillId="0" borderId="1" applyFont="1" applyNumberFormat="0" applyFill="0" applyBorder="1" applyAlignment="1" applyProtection="true">
      <alignment vertical="center" textRotation="0" wrapText="false" shrinkToFit="true"/>
      <protection hidden="true"/>
    </xf>
    <xf xfId="0" fontId="10" numFmtId="0" fillId="0" borderId="2" applyFont="1" applyNumberFormat="0" applyFill="0" applyBorder="1" applyAlignment="1" applyProtection="true">
      <alignment vertical="center" textRotation="0" wrapText="false" shrinkToFit="true"/>
      <protection hidden="true"/>
    </xf>
    <xf xfId="0" fontId="3" numFmtId="0" fillId="0" borderId="39" applyFont="1" applyNumberFormat="0" applyFill="0" applyBorder="1" applyAlignment="1" applyProtection="true">
      <alignment horizontal="center" vertical="center" textRotation="0" wrapText="false" shrinkToFit="true"/>
      <protection hidden="true"/>
    </xf>
    <xf xfId="0" fontId="3" numFmtId="0" fillId="0" borderId="39" applyFont="1" applyNumberFormat="0" applyFill="0" applyBorder="1" applyAlignment="1" applyProtection="true">
      <alignment vertical="center" textRotation="0" wrapText="false" shrinkToFit="true"/>
      <protection hidden="true"/>
    </xf>
    <xf xfId="0" fontId="3" numFmtId="0" fillId="5" borderId="2" applyFont="1" applyNumberFormat="0" applyFill="1" applyBorder="1" applyAlignment="1">
      <alignment horizontal="center" vertical="top" textRotation="255" wrapText="false" shrinkToFit="false"/>
    </xf>
    <xf xfId="0" fontId="3" numFmtId="0" fillId="6" borderId="33" applyFont="1" applyNumberFormat="0" applyFill="1" applyBorder="1" applyAlignment="1" applyProtection="true">
      <alignment horizontal="center" vertical="center" textRotation="0" wrapText="false" shrinkToFit="false"/>
      <protection locked="false"/>
    </xf>
    <xf xfId="0" fontId="3" numFmtId="0" fillId="6" borderId="1"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horizontal="center" vertical="center" textRotation="0" wrapText="false" shrinkToFit="false"/>
      <protection locked="false"/>
    </xf>
    <xf xfId="0" fontId="3" numFmtId="0" fillId="6" borderId="39" applyFont="1" applyNumberFormat="0" applyFill="1" applyBorder="1" applyAlignment="1" applyProtection="true">
      <alignment vertical="center" textRotation="0" wrapText="false" shrinkToFit="false"/>
      <protection locked="false"/>
    </xf>
    <xf xfId="0" fontId="3" numFmtId="0" fillId="6" borderId="57" applyFont="1" applyNumberFormat="0" applyFill="1" applyBorder="1" applyAlignment="1" applyProtection="true">
      <alignment horizontal="center" vertical="center" textRotation="0" wrapText="false" shrinkToFit="true"/>
      <protection locked="false"/>
    </xf>
    <xf xfId="0" fontId="5" numFmtId="0" fillId="0" borderId="0" applyFont="1" applyNumberFormat="0" applyFill="0" applyBorder="0" applyAlignment="1">
      <alignment vertical="center" textRotation="0" wrapText="false" shrinkToFit="true"/>
    </xf>
    <xf xfId="0" fontId="9" numFmtId="0" fillId="6" borderId="40" applyFont="1" applyNumberFormat="0" applyFill="1" applyBorder="1" applyAlignment="1" applyProtection="true">
      <alignment vertical="center" textRotation="0" wrapText="false" shrinkToFit="true"/>
      <protection locked="false"/>
    </xf>
    <xf xfId="0" fontId="9" numFmtId="0" fillId="6" borderId="50" applyFont="1" applyNumberFormat="0" applyFill="1" applyBorder="1" applyAlignment="1" applyProtection="true">
      <alignment vertical="center" textRotation="0" wrapText="false" shrinkToFit="true"/>
      <protection locked="false"/>
    </xf>
    <xf xfId="0" fontId="9" numFmtId="0" fillId="6" borderId="56" applyFont="1" applyNumberFormat="0" applyFill="1" applyBorder="1" applyAlignment="1" applyProtection="true">
      <alignment vertical="center" textRotation="0" wrapText="false" shrinkToFit="true"/>
      <protection locked="false"/>
    </xf>
    <xf xfId="0" fontId="0" numFmtId="0" fillId="0" borderId="0" applyFont="0" applyNumberFormat="0" applyFill="0" applyBorder="0" applyAlignment="1">
      <alignment horizontal="center" vertical="center" textRotation="0" wrapText="false" shrinkToFit="false"/>
    </xf>
    <xf xfId="0" fontId="3" numFmtId="49" fillId="0" borderId="0" applyFont="1" applyNumberFormat="1" applyFill="0" applyBorder="0" applyAlignment="1" applyProtection="true">
      <alignment vertical="center" textRotation="0" wrapText="false" shrinkToFit="false"/>
      <protection locked="false"/>
    </xf>
    <xf xfId="0" fontId="0" numFmtId="0" fillId="9" borderId="43"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9" borderId="28"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false" shrinkToFit="false"/>
    </xf>
    <xf xfId="0" fontId="0" numFmtId="0" fillId="9" borderId="44" applyFont="0" applyNumberFormat="0" applyFill="1" applyBorder="1" applyAlignment="1">
      <alignment horizontal="center" vertical="center" textRotation="0" wrapText="false" shrinkToFit="true"/>
    </xf>
    <xf xfId="0" fontId="0" numFmtId="0" fillId="9" borderId="16" applyFont="0" applyNumberFormat="0" applyFill="1" applyBorder="1" applyAlignment="1">
      <alignment horizontal="center" vertical="center" textRotation="0" wrapText="false" shrinkToFit="true"/>
    </xf>
    <xf xfId="0" fontId="3" numFmtId="0" fillId="9" borderId="39" applyFont="1" applyNumberFormat="0" applyFill="1" applyBorder="1" applyAlignment="1">
      <alignment vertical="top" textRotation="255" wrapText="false" shrinkToFit="tru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3" numFmtId="0" fillId="9" borderId="39" applyFont="1" applyNumberFormat="0" applyFill="1" applyBorder="1" applyAlignment="1">
      <alignment vertical="top" textRotation="255" wrapText="true" shrinkToFit="false"/>
    </xf>
    <xf xfId="0" fontId="0" numFmtId="0" fillId="0" borderId="54" applyFont="0" applyNumberFormat="0" applyFill="0" applyBorder="1" applyAlignment="1">
      <alignment vertical="center" textRotation="0" wrapText="false" shrinkToFit="false"/>
    </xf>
    <xf xfId="0" fontId="0" numFmtId="0" fillId="0" borderId="45" applyFont="0" applyNumberFormat="0" applyFill="0" applyBorder="1" applyAlignment="1">
      <alignment vertical="center" textRotation="0" wrapText="false" shrinkToFit="false"/>
    </xf>
    <xf xfId="0" fontId="3" numFmtId="49" fillId="12" borderId="24" applyFont="1" applyNumberFormat="1" applyFill="1" applyBorder="1" applyAlignment="1">
      <alignment horizontal="center" vertical="top" textRotation="0" wrapText="false" shrinkToFit="false"/>
    </xf>
    <xf xfId="0" fontId="3" numFmtId="49" fillId="13" borderId="24" applyFont="1" applyNumberFormat="1" applyFill="1" applyBorder="1" applyAlignment="1">
      <alignment horizontal="center" vertical="top" textRotation="0" wrapText="false" shrinkToFit="false"/>
    </xf>
    <xf xfId="0" fontId="3" numFmtId="49" fillId="13" borderId="26" applyFont="1" applyNumberFormat="1" applyFill="1" applyBorder="1" applyAlignment="1">
      <alignment horizontal="center" vertical="top" textRotation="0" wrapText="false" shrinkToFit="false"/>
    </xf>
    <xf xfId="0" fontId="3" numFmtId="49" fillId="12" borderId="34" applyFont="1" applyNumberFormat="1" applyFill="1" applyBorder="1" applyAlignment="1">
      <alignment horizontal="center" vertical="top" textRotation="0" wrapText="false" shrinkToFit="false"/>
    </xf>
    <xf xfId="0" fontId="3" numFmtId="49" fillId="13" borderId="34" applyFont="1" applyNumberFormat="1" applyFill="1" applyBorder="1" applyAlignment="1">
      <alignment horizontal="center" vertical="top" textRotation="0" wrapText="false" shrinkToFit="false"/>
    </xf>
    <xf xfId="0" fontId="3" numFmtId="49" fillId="13" borderId="35" applyFont="1" applyNumberFormat="1" applyFill="1" applyBorder="1" applyAlignment="1">
      <alignment horizontal="center" vertical="top" textRotation="0" wrapText="false" shrinkToFit="false"/>
    </xf>
    <xf xfId="0" fontId="3" numFmtId="0" fillId="2" borderId="58" applyFont="1" applyNumberFormat="0" applyFill="1" applyBorder="1" applyAlignment="1" applyProtection="true">
      <alignment horizontal="center" vertical="center" textRotation="0" wrapText="false" shrinkToFit="false"/>
      <protection locked="false"/>
    </xf>
    <xf xfId="0" fontId="3" numFmtId="0" fillId="3" borderId="59" applyFont="1" applyNumberFormat="0" applyFill="1"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0" wrapText="false" shrinkToFit="true"/>
    </xf>
    <xf xfId="0" fontId="3" numFmtId="0" fillId="3" borderId="61" applyFont="1" applyNumberFormat="0" applyFill="1" applyBorder="1" applyAlignment="1">
      <alignment horizontal="center" vertical="center" textRotation="0" wrapText="false" shrinkToFit="true"/>
    </xf>
    <xf xfId="0" fontId="3" numFmtId="0" fillId="3" borderId="35" applyFont="1" applyNumberFormat="0" applyFill="1" applyBorder="1" applyAlignment="1">
      <alignment horizontal="center" vertical="center" textRotation="0" wrapText="false" shrinkToFit="true"/>
    </xf>
    <xf xfId="0" fontId="3" numFmtId="0" fillId="3" borderId="30" applyFont="1" applyNumberFormat="0" applyFill="1" applyBorder="1" applyAlignment="1">
      <alignment horizontal="center" vertical="center" textRotation="0" wrapText="false" shrinkToFit="true"/>
    </xf>
    <xf xfId="0" fontId="3" numFmtId="0" fillId="3" borderId="27" applyFont="1" applyNumberFormat="0" applyFill="1" applyBorder="1" applyAlignment="1">
      <alignment horizontal="center" vertical="center" textRotation="0" wrapText="false" shrinkToFit="true"/>
    </xf>
    <xf xfId="0" fontId="3" numFmtId="165" fillId="3" borderId="35" applyFont="1" applyNumberFormat="1" applyFill="1" applyBorder="1" applyAlignment="1">
      <alignment horizontal="center" vertical="center" textRotation="0" wrapText="false" shrinkToFit="true"/>
    </xf>
    <xf xfId="0" fontId="3" numFmtId="165" fillId="3" borderId="30" applyFont="1" applyNumberFormat="1" applyFill="1" applyBorder="1" applyAlignment="1">
      <alignment horizontal="center" vertical="center" textRotation="0" wrapText="false" shrinkToFit="true"/>
    </xf>
    <xf xfId="0" fontId="3" numFmtId="165" fillId="0" borderId="35" applyFont="1" applyNumberFormat="1" applyFill="0" applyBorder="1" applyAlignment="1">
      <alignment horizontal="center" vertical="center" textRotation="0" wrapText="false" shrinkToFit="true"/>
    </xf>
    <xf xfId="0" fontId="3" numFmtId="165" fillId="0" borderId="30" applyFont="1" applyNumberFormat="1" applyFill="0" applyBorder="1" applyAlignment="1">
      <alignment horizontal="center" vertical="center" textRotation="0" wrapText="false" shrinkToFit="true"/>
    </xf>
    <xf xfId="0" fontId="3" numFmtId="165" fillId="0" borderId="27" applyFont="1" applyNumberFormat="1" applyFill="0" applyBorder="1" applyAlignment="1">
      <alignment horizontal="center" vertical="center" textRotation="0" wrapText="false" shrinkToFit="true"/>
    </xf>
    <xf xfId="0" fontId="0" numFmtId="0" fillId="14" borderId="0" applyFont="0" applyNumberFormat="0" applyFill="1" applyBorder="0" applyAlignment="1">
      <alignment vertical="center" textRotation="0" wrapText="false" shrinkToFit="false"/>
    </xf>
    <xf xfId="0" fontId="0" numFmtId="0" fillId="9" borderId="1" applyFont="0" applyNumberFormat="0" applyFill="1" applyBorder="1" applyAlignment="1" applyProtection="true">
      <alignment vertical="center" textRotation="0" wrapText="false" shrinkToFit="false"/>
      <protection hidden="true"/>
    </xf>
    <xf xfId="0" fontId="0" numFmtId="0" fillId="15" borderId="1" applyFont="0" applyNumberFormat="0" applyFill="1" applyBorder="1" applyAlignment="1" applyProtection="true">
      <alignment vertical="center" textRotation="0" wrapText="false" shrinkToFit="false"/>
      <protection locked="false"/>
    </xf>
    <xf xfId="0" fontId="0" numFmtId="0" fillId="0" borderId="4" applyFont="0" applyNumberFormat="0" applyFill="0" applyBorder="1" applyAlignment="1" applyProtection="true">
      <alignment vertical="center" textRotation="0" wrapText="false" shrinkToFit="false"/>
      <protection hidden="true"/>
    </xf>
    <xf xfId="0" fontId="3" numFmtId="0" fillId="2" borderId="35" applyFont="1" applyNumberFormat="0" applyFill="1" applyBorder="1" applyAlignment="1" applyProtection="true">
      <alignment horizontal="center" vertical="center" textRotation="0" wrapText="false" shrinkToFit="false"/>
      <protection locked="false"/>
    </xf>
    <xf xfId="0" fontId="3" numFmtId="0" fillId="2" borderId="27" applyFont="1" applyNumberFormat="0"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false"/>
      <protection locked="false"/>
    </xf>
    <xf xfId="0" fontId="3" numFmtId="0" fillId="2" borderId="62" applyFont="1" applyNumberFormat="0" applyFill="1" applyBorder="1" applyAlignment="1" applyProtection="true">
      <alignment horizontal="center" vertical="center" textRotation="0" wrapText="false" shrinkToFit="false"/>
      <protection locked="false"/>
    </xf>
    <xf xfId="0" fontId="3" numFmtId="0" fillId="2" borderId="63" applyFont="1" applyNumberFormat="0" applyFill="1" applyBorder="1" applyAlignment="1" applyProtection="true">
      <alignment horizontal="center" vertical="center" textRotation="0" wrapText="false" shrinkToFit="true"/>
      <protection locked="false"/>
    </xf>
    <xf xfId="0" fontId="3" numFmtId="0" fillId="2" borderId="5" applyFont="1" applyNumberFormat="0" applyFill="1" applyBorder="1" applyAlignment="1" applyProtection="true">
      <alignment vertical="center" textRotation="0" wrapText="false" shrinkToFit="true"/>
      <protection locked="false"/>
    </xf>
    <xf xfId="0" fontId="0" numFmtId="0" fillId="0" borderId="25" applyFont="0" applyNumberFormat="0" applyFill="0" applyBorder="1" applyAlignment="1" applyProtection="true">
      <alignment vertical="center" textRotation="0" wrapText="false" shrinkToFit="false"/>
      <protection locked="false"/>
    </xf>
    <xf xfId="0" fontId="0" numFmtId="0" fillId="0" borderId="50" applyFont="0" applyNumberFormat="0" applyFill="0" applyBorder="1" applyAlignment="1" applyProtection="true">
      <alignment vertical="center" textRotation="0" wrapText="false" shrinkToFit="false"/>
      <protection locked="false"/>
    </xf>
    <xf xfId="0" fontId="3" numFmtId="0" fillId="2" borderId="6" applyFont="1" applyNumberFormat="0" applyFill="1" applyBorder="1" applyAlignment="1" applyProtection="true">
      <alignment horizontal="center" vertical="center" textRotation="0" wrapText="false" shrinkToFit="true"/>
      <protection locked="false"/>
    </xf>
    <xf xfId="0" fontId="3" numFmtId="0" fillId="2" borderId="7" applyFont="1" applyNumberFormat="0" applyFill="1" applyBorder="1" applyAlignment="1" applyProtection="true">
      <alignment horizontal="center" vertical="center" textRotation="0" wrapText="false" shrinkToFit="true"/>
      <protection locked="false"/>
    </xf>
    <xf xfId="0" fontId="0" numFmtId="0" fillId="0" borderId="64" applyFont="0" applyNumberFormat="0" applyFill="0" applyBorder="1" applyAlignment="1" applyProtection="true">
      <alignment vertical="center" textRotation="0" wrapText="false" shrinkToFit="true"/>
      <protection locked="false"/>
    </xf>
    <xf xfId="0" fontId="3" numFmtId="0" fillId="0" borderId="65" applyFont="1" applyNumberFormat="0" applyFill="0" applyBorder="1" applyAlignment="1">
      <alignment vertical="center" textRotation="0" wrapText="false" shrinkToFit="false"/>
    </xf>
    <xf xfId="0" fontId="3" numFmtId="0" fillId="0" borderId="43" applyFont="1" applyNumberFormat="0" applyFill="0" applyBorder="1" applyAlignment="1">
      <alignment vertical="center" textRotation="0" wrapText="false" shrinkToFit="false"/>
    </xf>
    <xf xfId="0" fontId="3" numFmtId="0" fillId="0" borderId="44" applyFont="1" applyNumberFormat="0" applyFill="0" applyBorder="1" applyAlignment="1">
      <alignment vertical="center" textRotation="0" wrapText="false" shrinkToFit="false"/>
    </xf>
    <xf xfId="0" fontId="3" numFmtId="0" fillId="0" borderId="54" applyFont="1" applyNumberFormat="0" applyFill="0" applyBorder="1" applyAlignment="1">
      <alignment vertical="center" textRotation="0" wrapText="false" shrinkToFit="false"/>
    </xf>
    <xf xfId="0" fontId="3" numFmtId="0" fillId="0" borderId="0" applyFont="1" applyNumberFormat="0" applyFill="0" applyBorder="0" applyAlignment="1">
      <alignment vertical="center" textRotation="0" wrapText="false" shrinkToFit="false"/>
    </xf>
    <xf xfId="0" fontId="3" numFmtId="0" fillId="0" borderId="46" applyFont="1" applyNumberFormat="0" applyFill="0" applyBorder="1" applyAlignment="1">
      <alignment vertical="center" textRotation="0" wrapText="false" shrinkToFit="false"/>
    </xf>
    <xf xfId="0" fontId="3" numFmtId="0" fillId="0" borderId="66" applyFont="1" applyNumberFormat="0" applyFill="0" applyBorder="1" applyAlignment="1">
      <alignment vertical="center" textRotation="0" wrapText="false" shrinkToFit="false"/>
    </xf>
    <xf xfId="0" fontId="3" numFmtId="0" fillId="0" borderId="48" applyFont="1" applyNumberFormat="0" applyFill="0" applyBorder="1" applyAlignment="1">
      <alignment vertical="center" textRotation="0" wrapText="false" shrinkToFit="false"/>
    </xf>
    <xf xfId="0" fontId="3" numFmtId="0" fillId="0" borderId="16" applyFont="1" applyNumberFormat="0" applyFill="0" applyBorder="1" applyAlignment="1">
      <alignment vertical="center" textRotation="0" wrapText="false" shrinkToFit="false"/>
    </xf>
    <xf xfId="0" fontId="3" numFmtId="0" fillId="0" borderId="67" applyFont="1" applyNumberFormat="0" applyFill="0" applyBorder="1" applyAlignment="1">
      <alignment vertical="center" textRotation="0" wrapText="false" shrinkToFit="false"/>
    </xf>
    <xf xfId="0" fontId="3" numFmtId="0" fillId="0" borderId="55" applyFont="1" applyNumberFormat="0" applyFill="0" applyBorder="1" applyAlignment="1">
      <alignment vertical="center" textRotation="0" wrapText="false" shrinkToFit="false"/>
    </xf>
    <xf xfId="0" fontId="3" numFmtId="0" fillId="0" borderId="12" applyFont="1" applyNumberFormat="0" applyFill="0" applyBorder="1" applyAlignment="1">
      <alignment vertical="center" textRotation="0" wrapText="false" shrinkToFit="false"/>
    </xf>
    <xf xfId="0" fontId="3" numFmtId="49" fillId="16" borderId="67" applyFont="1" applyNumberFormat="1" applyFill="1" applyBorder="1" applyAlignment="1" applyProtection="true">
      <alignment horizontal="center" vertical="center" textRotation="0" wrapText="false" shrinkToFit="false"/>
      <protection locked="false"/>
    </xf>
    <xf xfId="0" fontId="3" numFmtId="49" fillId="16" borderId="55" applyFont="1" applyNumberFormat="1" applyFill="1" applyBorder="1" applyAlignment="1" applyProtection="true">
      <alignment horizontal="center" vertical="center" textRotation="0" wrapText="false" shrinkToFit="false"/>
      <protection locked="false"/>
    </xf>
    <xf xfId="0" fontId="3" numFmtId="49" fillId="16" borderId="68" applyFont="1" applyNumberFormat="1" applyFill="1" applyBorder="1" applyAlignment="1" applyProtection="true">
      <alignment horizontal="center" vertical="center" textRotation="0" wrapText="false" shrinkToFit="false"/>
      <protection locked="false"/>
    </xf>
    <xf xfId="0" fontId="3" numFmtId="0" fillId="0" borderId="69" applyFont="1" applyNumberFormat="0" applyFill="0" applyBorder="1" applyAlignment="1">
      <alignment vertical="center" textRotation="0" wrapText="false" shrinkToFit="false"/>
    </xf>
    <xf xfId="0" fontId="3" numFmtId="0" fillId="0" borderId="70" applyFont="1" applyNumberFormat="0" applyFill="0" applyBorder="1" applyAlignment="1">
      <alignment vertical="center" textRotation="0" wrapText="false" shrinkToFit="false"/>
    </xf>
    <xf xfId="0" fontId="3" numFmtId="0" fillId="0" borderId="71" applyFont="1" applyNumberFormat="0" applyFill="0" applyBorder="1" applyAlignment="1">
      <alignment vertical="center" textRotation="0" wrapText="false" shrinkToFit="false"/>
    </xf>
    <xf xfId="0" fontId="3" numFmtId="49" fillId="16" borderId="69" applyFont="1" applyNumberFormat="1" applyFill="1" applyBorder="1" applyAlignment="1" applyProtection="true">
      <alignment horizontal="center" vertical="center" textRotation="0" wrapText="false" shrinkToFit="false"/>
      <protection locked="false"/>
    </xf>
    <xf xfId="0" fontId="3" numFmtId="49" fillId="16" borderId="70" applyFont="1" applyNumberFormat="1" applyFill="1" applyBorder="1" applyAlignment="1" applyProtection="true">
      <alignment horizontal="center" vertical="center" textRotation="0" wrapText="false" shrinkToFit="false"/>
      <protection locked="false"/>
    </xf>
    <xf xfId="0" fontId="3" numFmtId="49" fillId="16" borderId="72" applyFont="1" applyNumberFormat="1" applyFill="1" applyBorder="1" applyAlignment="1" applyProtection="true">
      <alignment horizontal="center" vertical="center" textRotation="0" wrapText="false" shrinkToFit="false"/>
      <protection locked="false"/>
    </xf>
    <xf xfId="0" fontId="3" numFmtId="0" fillId="0" borderId="73" applyFont="1" applyNumberFormat="0" applyFill="0" applyBorder="1" applyAlignment="1">
      <alignment vertical="center" textRotation="0" wrapText="false" shrinkToFit="false"/>
    </xf>
    <xf xfId="0" fontId="3" numFmtId="0" fillId="0" borderId="74" applyFont="1" applyNumberFormat="0" applyFill="0" applyBorder="1" applyAlignment="1">
      <alignment vertical="center" textRotation="0" wrapText="false" shrinkToFit="false"/>
    </xf>
    <xf xfId="0" fontId="3" numFmtId="0" fillId="0" borderId="75" applyFont="1" applyNumberFormat="0" applyFill="0" applyBorder="1" applyAlignment="1">
      <alignment vertical="center" textRotation="0" wrapText="false" shrinkToFit="false"/>
    </xf>
    <xf xfId="0" fontId="3" numFmtId="49" fillId="16" borderId="73" applyFont="1" applyNumberFormat="1" applyFill="1" applyBorder="1" applyAlignment="1" applyProtection="true">
      <alignment horizontal="center" vertical="center" textRotation="0" wrapText="false" shrinkToFit="false"/>
      <protection locked="false"/>
    </xf>
    <xf xfId="0" fontId="3" numFmtId="49" fillId="16" borderId="74" applyFont="1" applyNumberFormat="1" applyFill="1" applyBorder="1" applyAlignment="1" applyProtection="true">
      <alignment horizontal="center" vertical="center" textRotation="0" wrapText="false" shrinkToFit="false"/>
      <protection locked="false"/>
    </xf>
    <xf xfId="0" fontId="3" numFmtId="49" fillId="16" borderId="76" applyFont="1" applyNumberFormat="1" applyFill="1" applyBorder="1" applyAlignment="1" applyProtection="true">
      <alignment horizontal="center" vertical="center" textRotation="0" wrapText="false" shrinkToFit="false"/>
      <protection locked="false"/>
    </xf>
    <xf xfId="0" fontId="3" numFmtId="0" fillId="2" borderId="30" applyFont="1" applyNumberFormat="0" applyFill="1" applyBorder="1" applyAlignment="1" applyProtection="true">
      <alignment horizontal="center" vertical="center" textRotation="0" wrapText="false" shrinkToFit="true"/>
      <protection locked="false"/>
    </xf>
    <xf xfId="0" fontId="3" numFmtId="0" fillId="2" borderId="62" applyFont="1" applyNumberFormat="0" applyFill="1" applyBorder="1" applyAlignment="1" applyProtection="true">
      <alignment horizontal="center" vertical="center" textRotation="0" wrapText="false" shrinkToFit="true"/>
      <protection locked="false"/>
    </xf>
    <xf xfId="0" fontId="0" numFmtId="0" fillId="0" borderId="77" applyFont="0" applyNumberFormat="0" applyFill="0" applyBorder="1" applyAlignment="1" applyProtection="true">
      <alignment vertical="center" textRotation="0" wrapText="false" shrinkToFit="true"/>
      <protection locked="false"/>
    </xf>
    <xf xfId="0" fontId="3" numFmtId="49" fillId="2" borderId="39" applyFont="1" applyNumberFormat="1" applyFill="1" applyBorder="1" applyAlignment="1" applyProtection="true">
      <alignment horizontal="left" vertical="center" textRotation="0" wrapText="false" shrinkToFit="false"/>
      <protection locked="false"/>
    </xf>
    <xf xfId="0" fontId="3" numFmtId="49" fillId="2" borderId="53" applyFont="1" applyNumberFormat="1" applyFill="1" applyBorder="1" applyAlignment="1" applyProtection="true">
      <alignment horizontal="left" vertical="center" textRotation="0" wrapText="false" shrinkToFit="false"/>
      <protection locked="false"/>
    </xf>
    <xf xfId="0" fontId="4" numFmtId="0" fillId="0" borderId="19" applyFont="1" applyNumberFormat="0" applyFill="0" applyBorder="1" applyAlignment="1">
      <alignment vertical="center" textRotation="0" wrapText="false" shrinkToFit="false"/>
    </xf>
    <xf xfId="0" fontId="4" numFmtId="0" fillId="0" borderId="22" applyFont="1" applyNumberFormat="0" applyFill="0" applyBorder="1" applyAlignment="1">
      <alignment vertical="center" textRotation="0" wrapText="false" shrinkToFit="false"/>
    </xf>
    <xf xfId="0" fontId="4" numFmtId="0" fillId="0" borderId="78" applyFont="1" applyNumberFormat="0" applyFill="0" applyBorder="1" applyAlignment="1">
      <alignment vertical="center" textRotation="0" wrapText="false" shrinkToFit="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2" borderId="26" applyFont="1" applyNumberFormat="0" applyFill="1" applyBorder="1" applyAlignment="1" applyProtection="true">
      <alignment horizontal="center" vertical="center" textRotation="0" wrapText="false" shrinkToFit="false"/>
      <protection locked="false"/>
    </xf>
    <xf xfId="0" fontId="3" numFmtId="0" fillId="2" borderId="29" applyFont="1" applyNumberFormat="0" applyFill="1" applyBorder="1" applyAlignment="1" applyProtection="true">
      <alignment horizontal="center" vertical="center" textRotation="0" wrapText="false" shrinkToFit="false"/>
      <protection locked="false"/>
    </xf>
    <xf xfId="0" fontId="3" numFmtId="0" fillId="2" borderId="79" applyFont="1" applyNumberFormat="0" applyFill="1" applyBorder="1" applyAlignment="1" applyProtection="true">
      <alignment horizontal="center" vertical="center" textRotation="0" wrapText="false" shrinkToFit="false"/>
      <protection locked="false"/>
    </xf>
    <xf xfId="0" fontId="3" numFmtId="0" fillId="0" borderId="80" applyFont="1" applyNumberFormat="0" applyFill="0" applyBorder="1" applyAlignment="1">
      <alignment vertical="center" textRotation="0" wrapText="false" shrinkToFit="false"/>
    </xf>
    <xf xfId="0" fontId="3" numFmtId="0" fillId="0" borderId="81" applyFont="1" applyNumberFormat="0" applyFill="0" applyBorder="1" applyAlignment="1">
      <alignment vertical="center" textRotation="0" wrapText="false" shrinkToFit="false"/>
    </xf>
    <xf xfId="0" fontId="3" numFmtId="0" fillId="0" borderId="82" applyFont="1" applyNumberFormat="0" applyFill="0" applyBorder="1" applyAlignment="1">
      <alignment vertical="center" textRotation="0" wrapText="false" shrinkToFit="false"/>
    </xf>
    <xf xfId="0" fontId="3" numFmtId="0" fillId="0" borderId="83" applyFont="1" applyNumberFormat="0" applyFill="0" applyBorder="1" applyAlignment="1">
      <alignment vertical="center" textRotation="0" wrapText="false" shrinkToFit="false"/>
    </xf>
    <xf xfId="0" fontId="3" numFmtId="0" fillId="0" borderId="84" applyFont="1" applyNumberFormat="0" applyFill="0" applyBorder="1" applyAlignment="1">
      <alignment vertical="center" textRotation="0" wrapText="false" shrinkToFit="false"/>
    </xf>
    <xf xfId="0" fontId="3" numFmtId="0" fillId="0" borderId="85" applyFont="1" applyNumberFormat="0" applyFill="0" applyBorder="1" applyAlignment="1">
      <alignment vertical="center" textRotation="0" wrapText="false" shrinkToFit="false"/>
    </xf>
    <xf xfId="0" fontId="3" numFmtId="49" fillId="16" borderId="83" applyFont="1" applyNumberFormat="1" applyFill="1" applyBorder="1" applyAlignment="1" applyProtection="true">
      <alignment horizontal="center" vertical="center" textRotation="0" wrapText="false" shrinkToFit="false"/>
      <protection locked="false"/>
    </xf>
    <xf xfId="0" fontId="3" numFmtId="49" fillId="16" borderId="84" applyFont="1" applyNumberFormat="1" applyFill="1" applyBorder="1" applyAlignment="1" applyProtection="true">
      <alignment horizontal="center" vertical="center" textRotation="0" wrapText="false" shrinkToFit="false"/>
      <protection locked="false"/>
    </xf>
    <xf xfId="0" fontId="3" numFmtId="49" fillId="16" borderId="86" applyFont="1" applyNumberFormat="1" applyFill="1" applyBorder="1" applyAlignment="1" applyProtection="true">
      <alignment horizontal="center" vertical="center" textRotation="0" wrapText="false" shrinkToFit="false"/>
      <protection locked="false"/>
    </xf>
    <xf xfId="0" fontId="3" numFmtId="0" fillId="16" borderId="26" applyFont="1" applyNumberFormat="0" applyFill="1" applyBorder="1" applyAlignment="1" applyProtection="true">
      <alignment horizontal="center" vertical="center" textRotation="0" wrapText="false" shrinkToFit="false"/>
      <protection locked="false"/>
    </xf>
    <xf xfId="0" fontId="3" numFmtId="0" fillId="16" borderId="29" applyFont="1" applyNumberFormat="0" applyFill="1" applyBorder="1" applyAlignment="1" applyProtection="true">
      <alignment horizontal="center" vertical="center" textRotation="0" wrapText="false" shrinkToFit="false"/>
      <protection locked="false"/>
    </xf>
    <xf xfId="0" fontId="3" numFmtId="0" fillId="16" borderId="79" applyFont="1" applyNumberFormat="0" applyFill="1" applyBorder="1" applyAlignment="1" applyProtection="true">
      <alignment horizontal="center" vertical="center" textRotation="0" wrapText="false" shrinkToFit="false"/>
      <protection locked="false"/>
    </xf>
    <xf xfId="0" fontId="3" numFmtId="0" fillId="0" borderId="19" applyFont="1" applyNumberFormat="0" applyFill="0" applyBorder="1" applyAlignment="1">
      <alignment vertical="center" textRotation="0" wrapText="false" shrinkToFit="false"/>
    </xf>
    <xf xfId="0" fontId="3" numFmtId="0" fillId="0" borderId="22" applyFont="1" applyNumberFormat="0" applyFill="0" applyBorder="1" applyAlignment="1">
      <alignment vertical="center" textRotation="0" wrapText="false" shrinkToFit="false"/>
    </xf>
    <xf xfId="0" fontId="3" numFmtId="0" fillId="0" borderId="78" applyFont="1" applyNumberFormat="0" applyFill="0" applyBorder="1" applyAlignment="1">
      <alignment vertical="center" textRotation="0" wrapText="false" shrinkToFit="false"/>
    </xf>
    <xf xfId="0" fontId="3" numFmtId="0" fillId="0" borderId="87" applyFont="1" applyNumberFormat="0" applyFill="0" applyBorder="1" applyAlignment="1">
      <alignment vertical="center" textRotation="0" wrapText="false" shrinkToFit="false"/>
    </xf>
    <xf xfId="0" fontId="3" numFmtId="0" fillId="0" borderId="1" applyFont="1" applyNumberFormat="0" applyFill="0" applyBorder="1" applyAlignment="1">
      <alignment vertical="center" textRotation="0" wrapText="false" shrinkToFit="false"/>
    </xf>
    <xf xfId="0" fontId="3" numFmtId="49" fillId="2" borderId="1" applyFont="1" applyNumberFormat="1" applyFill="1" applyBorder="1" applyAlignment="1" applyProtection="true">
      <alignment horizontal="left" vertical="center" textRotation="0" wrapText="false" shrinkToFit="false"/>
      <protection locked="false"/>
    </xf>
    <xf xfId="0" fontId="3" numFmtId="49" fillId="2" borderId="52" applyFont="1" applyNumberFormat="1" applyFill="1" applyBorder="1" applyAlignment="1" applyProtection="true">
      <alignment horizontal="left" vertical="center"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0" fillId="0" borderId="19" applyFont="1" applyNumberFormat="0" applyFill="0" applyBorder="1" applyAlignment="1">
      <alignment vertical="top" textRotation="0" wrapText="false" shrinkToFit="false"/>
    </xf>
    <xf xfId="0" fontId="3" numFmtId="0" fillId="0" borderId="22" applyFont="1" applyNumberFormat="0" applyFill="0" applyBorder="1" applyAlignment="1">
      <alignment vertical="top" textRotation="0" wrapText="false" shrinkToFit="false"/>
    </xf>
    <xf xfId="0" fontId="3" numFmtId="0" fillId="0" borderId="78" applyFont="1" applyNumberFormat="0" applyFill="0"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7" applyFont="1" applyNumberFormat="1" applyFill="1" applyBorder="1" applyAlignment="1">
      <alignment vertical="top" textRotation="0" wrapText="false" shrinkToFit="false"/>
    </xf>
    <xf xfId="0" fontId="3" numFmtId="49" fillId="13" borderId="64"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3" borderId="6" applyFont="1" applyNumberFormat="1" applyFill="1" applyBorder="1" applyAlignment="1">
      <alignment vertical="top" textRotation="0" wrapText="false" shrinkToFit="false"/>
    </xf>
    <xf xfId="0" fontId="3" numFmtId="49" fillId="16" borderId="62" applyFont="1" applyNumberFormat="1" applyFill="1" applyBorder="1" applyAlignment="1" applyProtection="true">
      <alignment horizontal="center" vertical="top" textRotation="0" wrapText="false" shrinkToFit="false"/>
      <protection locked="false"/>
    </xf>
    <xf xfId="0" fontId="3" numFmtId="49" fillId="16" borderId="77"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30" applyFont="1" applyNumberFormat="1" applyFill="1" applyBorder="1" applyAlignment="1" applyProtection="true">
      <alignment horizontal="center" vertical="top" textRotation="0" wrapText="false" shrinkToFit="false"/>
      <protection locked="false"/>
    </xf>
    <xf xfId="0" fontId="3" numFmtId="49" fillId="16" borderId="88" applyFont="1" applyNumberFormat="1" applyFill="1" applyBorder="1" applyAlignment="1" applyProtection="true">
      <alignment horizontal="center" vertical="top" textRotation="0" wrapText="false" shrinkToFit="false"/>
      <protection locked="false"/>
    </xf>
    <xf xfId="0" fontId="3" numFmtId="49" fillId="13" borderId="89" applyFont="1" applyNumberFormat="1" applyFill="1" applyBorder="1" applyAlignment="1">
      <alignment vertical="top" textRotation="0" wrapText="false" shrinkToFit="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7" applyFont="1" applyNumberFormat="1" applyFill="1" applyBorder="1" applyAlignment="1" applyProtection="true">
      <alignment horizontal="center" vertical="top" textRotation="0" wrapText="false" shrinkToFit="false"/>
      <protection locked="false"/>
    </xf>
    <xf xfId="0" fontId="3" numFmtId="49" fillId="16" borderId="64"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6" applyFont="1" applyNumberFormat="1" applyFill="1" applyBorder="1" applyAlignment="1" applyProtection="true">
      <alignment horizontal="center" vertical="top" textRotation="0" wrapText="false" shrinkToFit="false"/>
      <protection locked="false"/>
    </xf>
    <xf xfId="0" fontId="3" numFmtId="49" fillId="16" borderId="89" applyFont="1" applyNumberFormat="1" applyFill="1" applyBorder="1" applyAlignment="1" applyProtection="true">
      <alignment horizontal="center" vertical="top" textRotation="0" wrapText="false" shrinkToFit="false"/>
      <protection locked="false"/>
    </xf>
    <xf xfId="0" fontId="3" numFmtId="0" fillId="0" borderId="90" applyFont="1" applyNumberFormat="0" applyFill="0" applyBorder="1" applyAlignment="1">
      <alignment vertical="center" textRotation="0" wrapText="false" shrinkToFit="false"/>
    </xf>
    <xf xfId="0" fontId="3" numFmtId="0" fillId="0" borderId="39" applyFont="1" applyNumberFormat="0" applyFill="0" applyBorder="1" applyAlignment="1">
      <alignment vertical="center" textRotation="0" wrapText="false" shrinkToFit="false"/>
    </xf>
    <xf xfId="0" fontId="3" numFmtId="0" fillId="0" borderId="2" applyFont="1" applyNumberFormat="0" applyFill="0" applyBorder="1" applyAlignment="1">
      <alignment horizontal="center" vertical="top" textRotation="255" wrapText="false" shrinkToFit="true"/>
    </xf>
    <xf xfId="0" fontId="0" numFmtId="0" fillId="0" borderId="4" applyFont="0" applyNumberFormat="0" applyFill="0" applyBorder="1" applyAlignment="1">
      <alignment horizontal="center" vertical="top" textRotation="255" wrapText="false" shrinkToFit="true"/>
    </xf>
    <xf xfId="0" fontId="0" numFmtId="0" fillId="0" borderId="91" applyFont="0" applyNumberFormat="0" applyFill="0" applyBorder="1" applyAlignment="1">
      <alignment horizontal="center" vertical="top" textRotation="255" wrapText="false" shrinkToFit="true"/>
    </xf>
    <xf xfId="0" fontId="3" numFmtId="0" fillId="2" borderId="25" applyFont="1" applyNumberFormat="0" applyFill="1" applyBorder="1" applyAlignment="1" applyProtection="true">
      <alignment vertical="center" textRotation="0" wrapText="false" shrinkToFit="true"/>
      <protection locked="false"/>
    </xf>
    <xf xfId="0" fontId="3" numFmtId="0" fillId="2" borderId="50" applyFont="1" applyNumberFormat="0"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0" numFmtId="0" fillId="0" borderId="25" applyFont="0" applyNumberFormat="0" applyFill="0" applyBorder="1" applyAlignment="1">
      <alignment horizontal="center" vertical="center" textRotation="0" wrapText="false" shrinkToFit="true"/>
    </xf>
    <xf xfId="0" fontId="0" numFmtId="0" fillId="0" borderId="50" applyFont="0"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0" applyFont="1" applyNumberFormat="0" applyFill="0" applyBorder="0"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48" applyFont="1" applyNumberFormat="0" applyFill="0"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44" applyFont="1" applyNumberFormat="0" applyFill="0" applyBorder="1" applyAlignment="1">
      <alignment horizontal="center" vertical="center" textRotation="0" wrapText="false" shrinkToFit="true"/>
    </xf>
    <xf xfId="0" fontId="3" numFmtId="0" fillId="0" borderId="45" applyFont="1" applyNumberFormat="0" applyFill="0" applyBorder="1" applyAlignment="1">
      <alignment horizontal="center" vertical="center" textRotation="0" wrapText="false" shrinkToFit="true"/>
    </xf>
    <xf xfId="0" fontId="3" numFmtId="0" fillId="0" borderId="46" applyFont="1" applyNumberFormat="0" applyFill="0" applyBorder="1" applyAlignment="1">
      <alignment horizontal="center" vertical="center" textRotation="0" wrapText="false" shrinkToFit="true"/>
    </xf>
    <xf xfId="0" fontId="3" numFmtId="0" fillId="0" borderId="47" applyFont="1" applyNumberFormat="0" applyFill="0" applyBorder="1" applyAlignment="1">
      <alignment horizontal="center" vertical="center" textRotation="0" wrapText="false" shrinkToFit="true"/>
    </xf>
    <xf xfId="0" fontId="3" numFmtId="0" fillId="0" borderId="16" applyFont="1" applyNumberFormat="0"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255" wrapText="false" shrinkToFit="true"/>
    </xf>
    <xf xfId="0" fontId="3" numFmtId="0" fillId="0" borderId="0" applyFont="1" applyNumberFormat="0" applyFill="0" applyBorder="0" applyAlignment="1">
      <alignment horizontal="center" vertical="center" textRotation="255" wrapText="false" shrinkToFit="true"/>
    </xf>
    <xf xfId="0" fontId="3" numFmtId="0" fillId="0" borderId="81" applyFont="1" applyNumberFormat="0" applyFill="0" applyBorder="1" applyAlignment="1">
      <alignment horizontal="center" vertical="center" textRotation="255" wrapText="false" shrinkToFit="true"/>
    </xf>
    <xf xfId="0" fontId="3" numFmtId="0" fillId="0" borderId="42" applyFont="1" applyNumberFormat="0" applyFill="0"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61" applyFont="1" applyNumberFormat="0" applyFill="0" applyBorder="1" applyAlignment="1">
      <alignment horizontal="center" vertical="center" textRotation="0" wrapText="false" shrinkToFit="true"/>
    </xf>
    <xf xfId="0" fontId="3" numFmtId="0" fillId="0" borderId="93" applyFont="1" applyNumberFormat="0" applyFill="0" applyBorder="1" applyAlignment="1">
      <alignment horizontal="center" vertical="center" textRotation="0" wrapText="false" shrinkToFit="tru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16" borderId="5" applyFont="1" applyNumberFormat="1" applyFill="1" applyBorder="1" applyAlignment="1" applyProtection="true">
      <alignment horizontal="center" vertical="center" textRotation="0" wrapText="false" shrinkToFit="true"/>
      <protection locked="false"/>
    </xf>
    <xf xfId="0" fontId="3" numFmtId="49" fillId="16" borderId="64" applyFont="1" applyNumberFormat="1" applyFill="1" applyBorder="1" applyAlignment="1" applyProtection="true">
      <alignment horizontal="center" vertical="center" textRotation="0" wrapText="false" shrinkToFit="true"/>
      <protection locked="false"/>
    </xf>
    <xf xfId="0" fontId="3" numFmtId="49" fillId="16" borderId="7" applyFont="1" applyNumberFormat="1" applyFill="1" applyBorder="1" applyAlignment="1" applyProtection="true">
      <alignment horizontal="center" vertical="center" textRotation="0" wrapText="false" shrinkToFit="true"/>
      <protection locked="false"/>
    </xf>
    <xf xfId="0" fontId="3" numFmtId="49" fillId="16" borderId="50" applyFont="1" applyNumberFormat="1" applyFill="1" applyBorder="1" applyAlignment="1" applyProtection="true">
      <alignment horizontal="center" vertical="center" textRotation="0" wrapText="false" shrinkToFit="true"/>
      <protection locked="false"/>
    </xf>
    <xf xfId="0" fontId="3" numFmtId="49" fillId="2" borderId="73" applyFont="1" applyNumberFormat="1" applyFill="1" applyBorder="1" applyAlignment="1" applyProtection="true">
      <alignment vertical="center" textRotation="0" wrapText="false" shrinkToFit="true"/>
      <protection locked="false"/>
    </xf>
    <xf xfId="0" fontId="3" numFmtId="49" fillId="2" borderId="74" applyFont="1" applyNumberFormat="1" applyFill="1" applyBorder="1" applyAlignment="1" applyProtection="true">
      <alignment vertical="center" textRotation="0" wrapText="false" shrinkToFit="true"/>
      <protection locked="false"/>
    </xf>
    <xf xfId="0" fontId="3" numFmtId="49" fillId="2" borderId="75" applyFont="1" applyNumberFormat="1" applyFill="1" applyBorder="1" applyAlignment="1" applyProtection="true">
      <alignment vertical="center" textRotation="0" wrapText="false" shrinkToFit="true"/>
      <protection locked="false"/>
    </xf>
    <xf xfId="0" fontId="3" numFmtId="0" fillId="3" borderId="59" applyFont="1" applyNumberFormat="0" applyFill="1"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0" wrapText="false" shrinkToFit="true"/>
    </xf>
    <xf xfId="0" fontId="3" numFmtId="0" fillId="3" borderId="60" applyFont="1" applyNumberFormat="0" applyFill="1"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0" wrapText="false" shrinkToFit="true"/>
    </xf>
    <xf xfId="0" fontId="5" numFmtId="0" fillId="0" borderId="43" applyFont="1" applyNumberFormat="0" applyFill="0" applyBorder="1" applyAlignment="1">
      <alignment horizontal="center" vertical="center" textRotation="255" wrapText="true" shrinkToFit="false"/>
    </xf>
    <xf xfId="0" fontId="5" numFmtId="0" fillId="0" borderId="0" applyFont="1" applyNumberFormat="0" applyFill="0" applyBorder="0" applyAlignment="1">
      <alignment horizontal="center" vertical="center" textRotation="255" wrapText="false" shrinkToFit="false"/>
    </xf>
    <xf xfId="0" fontId="5" numFmtId="0" fillId="0" borderId="81" applyFont="1" applyNumberFormat="0" applyFill="0" applyBorder="1" applyAlignment="1">
      <alignment horizontal="center" vertical="center" textRotation="255" wrapText="false" shrinkToFit="false"/>
    </xf>
    <xf xfId="0" fontId="0" numFmtId="0" fillId="0" borderId="43" applyFont="0" applyNumberFormat="0" applyFill="0" applyBorder="1" applyAlignment="1">
      <alignment horizontal="center" vertical="center" textRotation="0" wrapText="false" shrinkToFit="true"/>
    </xf>
    <xf xfId="0" fontId="0" numFmtId="0" fillId="0" borderId="44" applyFont="0" applyNumberFormat="0" applyFill="0" applyBorder="1" applyAlignment="1">
      <alignment horizontal="center" vertical="center" textRotation="0" wrapText="false" shrinkToFit="true"/>
    </xf>
    <xf xfId="0" fontId="0" numFmtId="0" fillId="0" borderId="47" applyFont="0" applyNumberFormat="0" applyFill="0" applyBorder="1" applyAlignment="1">
      <alignment horizontal="center" vertical="center" textRotation="0" wrapText="false" shrinkToFit="true"/>
    </xf>
    <xf xfId="0" fontId="0" numFmtId="0" fillId="0" borderId="48" applyFont="0" applyNumberFormat="0" applyFill="0" applyBorder="1" applyAlignment="1">
      <alignment horizontal="center" vertical="center" textRotation="0" wrapText="false" shrinkToFit="true"/>
    </xf>
    <xf xfId="0" fontId="0" numFmtId="0" fillId="0" borderId="16" applyFont="0" applyNumberFormat="0" applyFill="0" applyBorder="1" applyAlignment="1">
      <alignment horizontal="center" vertical="center" textRotation="0" wrapText="false" shrinkToFit="true"/>
    </xf>
    <xf xfId="0" fontId="3" numFmtId="0" fillId="0" borderId="7" applyFont="1" applyNumberFormat="0" applyFill="0" applyBorder="1" applyAlignment="1">
      <alignment horizontal="center" vertical="center" textRotation="0" wrapText="false" shrinkToFit="true"/>
    </xf>
    <xf xfId="0" fontId="3" numFmtId="0" fillId="0" borderId="64" applyFont="1" applyNumberFormat="0" applyFill="0" applyBorder="1" applyAlignment="1">
      <alignment horizontal="center" vertical="center" textRotation="0" wrapText="false" shrinkToFit="true"/>
    </xf>
    <xf xfId="0" fontId="0" numFmtId="0" fillId="0" borderId="64" applyFont="0" applyNumberFormat="0" applyFill="0" applyBorder="1" applyAlignment="1">
      <alignment vertical="center" textRotation="0" wrapText="false" shrinkToFit="false"/>
    </xf>
    <xf xfId="0" fontId="3" numFmtId="0" fillId="0" borderId="17" applyFont="1" applyNumberFormat="0" applyFill="0" applyBorder="1" applyAlignment="1">
      <alignment horizontal="center" vertical="center" textRotation="255" wrapText="false" shrinkToFit="true"/>
    </xf>
    <xf xfId="0" fontId="3" numFmtId="0" fillId="0" borderId="94" applyFont="1" applyNumberFormat="0" applyFill="0" applyBorder="1" applyAlignment="1">
      <alignment horizontal="center" vertical="center" textRotation="255" wrapText="false" shrinkToFit="true"/>
    </xf>
    <xf xfId="0" fontId="3" numFmtId="0" fillId="0" borderId="96" applyFont="1" applyNumberFormat="0" applyFill="0" applyBorder="1" applyAlignment="1">
      <alignment horizontal="center" vertical="center" textRotation="255" wrapText="false" shrinkToFit="true"/>
    </xf>
    <xf xfId="0" fontId="3" numFmtId="0" fillId="0" borderId="95" applyFont="1" applyNumberFormat="0" applyFill="0" applyBorder="1" applyAlignment="1">
      <alignment horizontal="center" vertical="center" textRotation="255" wrapText="false" shrinkToFit="true"/>
    </xf>
    <xf xfId="0" fontId="3" numFmtId="0" fillId="3" borderId="5" applyFont="1" applyNumberFormat="0" applyFill="1" applyBorder="1" applyAlignment="1">
      <alignment horizontal="center" vertical="center" textRotation="0" wrapText="false" shrinkToFit="true"/>
    </xf>
    <xf xfId="0" fontId="3" numFmtId="49" fillId="0" borderId="5" applyFont="1" applyNumberFormat="1" applyFill="0" applyBorder="1" applyAlignment="1">
      <alignment horizontal="center" vertical="center" textRotation="0" wrapText="false" shrinkToFit="true"/>
    </xf>
    <xf xfId="0" fontId="3" numFmtId="49" fillId="0" borderId="25" applyFont="1" applyNumberFormat="1" applyFill="0" applyBorder="1" applyAlignment="1">
      <alignment horizontal="center" vertical="center" textRotation="0" wrapText="false" shrinkToFit="true"/>
    </xf>
    <xf xfId="0" fontId="3" numFmtId="49" fillId="0" borderId="50" applyFont="1" applyNumberFormat="1" applyFill="0" applyBorder="1" applyAlignment="1">
      <alignment horizontal="center" vertical="center" textRotation="0" wrapText="false" shrinkToFit="true"/>
    </xf>
    <xf xfId="0" fontId="3" numFmtId="0" fillId="0" borderId="4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9" applyFont="1" applyNumberFormat="1" applyFill="1" applyBorder="1" applyAlignment="1">
      <alignment horizontal="center" vertical="center" textRotation="0" wrapText="false" shrinkToFit="true"/>
    </xf>
    <xf xfId="0" fontId="3" numFmtId="0" fillId="0" borderId="11" applyFont="1" applyNumberFormat="0" applyFill="0" applyBorder="1" applyAlignment="1">
      <alignment horizontal="center" vertical="center" textRotation="0" wrapText="false" shrinkToFit="true"/>
    </xf>
    <xf xfId="0" fontId="3" numFmtId="49" fillId="11" borderId="97" applyFont="1" applyNumberFormat="1" applyFill="1" applyBorder="1" applyAlignment="1">
      <alignment horizontal="center" vertical="center" textRotation="0" wrapText="false" shrinkToFit="true"/>
    </xf>
    <xf xfId="0" fontId="3" numFmtId="0" fillId="0" borderId="98" applyFont="1" applyNumberFormat="0" applyFill="0" applyBorder="1" applyAlignment="1">
      <alignment horizontal="center" vertical="center" textRotation="0" wrapText="false" shrinkToFit="true"/>
    </xf>
    <xf xfId="0" fontId="3" numFmtId="49" fillId="11" borderId="99" applyFont="1" applyNumberFormat="1" applyFill="1" applyBorder="1" applyAlignment="1">
      <alignment horizontal="center" vertical="center" textRotation="0" wrapText="false" shrinkToFit="true"/>
    </xf>
    <xf xfId="0" fontId="3" numFmtId="0" fillId="0" borderId="100" applyFont="1" applyNumberFormat="0" applyFill="0" applyBorder="1" applyAlignment="1">
      <alignment horizontal="center" vertical="center" textRotation="0" wrapText="false" shrinkToFit="true"/>
    </xf>
    <xf xfId="0" fontId="3" numFmtId="49" fillId="11" borderId="11" applyFont="1" applyNumberFormat="1" applyFill="1" applyBorder="1" applyAlignment="1">
      <alignment horizontal="left" vertical="center" textRotation="0" wrapText="false" shrinkToFit="true"/>
    </xf>
    <xf xfId="0" fontId="3" numFmtId="49" fillId="11" borderId="98" applyFont="1" applyNumberFormat="1" applyFill="1" applyBorder="1" applyAlignment="1">
      <alignment horizontal="left" vertical="center" textRotation="0" wrapText="false" shrinkToFit="true"/>
    </xf>
    <xf xfId="0" fontId="3" numFmtId="0" fillId="0" borderId="98" applyFont="1" applyNumberFormat="0" applyFill="0" applyBorder="1" applyAlignment="1">
      <alignment horizontal="left" vertical="center" textRotation="0" wrapText="false" shrinkToFit="true"/>
    </xf>
    <xf xfId="0" fontId="3" numFmtId="0" fillId="0" borderId="101" applyFont="1" applyNumberFormat="0" applyFill="0" applyBorder="1" applyAlignment="1">
      <alignment horizontal="left" vertical="center" textRotation="0" wrapText="false" shrinkToFit="true"/>
    </xf>
    <xf xfId="0" fontId="3" numFmtId="0" fillId="0" borderId="102" applyFont="1" applyNumberFormat="0" applyFill="0" applyBorder="1" applyAlignment="1">
      <alignment horizontal="left" vertical="center" textRotation="0" wrapText="false" shrinkToFit="true"/>
    </xf>
    <xf xfId="0" fontId="3" numFmtId="49" fillId="11" borderId="100" applyFont="1" applyNumberFormat="1" applyFill="1" applyBorder="1" applyAlignment="1">
      <alignment horizontal="left" vertical="center" textRotation="0" wrapText="false" shrinkToFit="true"/>
    </xf>
    <xf xfId="0" fontId="3" numFmtId="0" fillId="0" borderId="100" applyFont="1" applyNumberFormat="0" applyFill="0" applyBorder="1" applyAlignment="1">
      <alignment horizontal="left" vertical="center" textRotation="0" wrapText="false" shrinkToFit="true"/>
    </xf>
    <xf xfId="0" fontId="3" numFmtId="0" fillId="0" borderId="103" applyFont="1" applyNumberFormat="0" applyFill="0" applyBorder="1" applyAlignment="1">
      <alignment horizontal="left" vertical="center" textRotation="0" wrapText="false" shrinkToFit="true"/>
    </xf>
    <xf xfId="0" fontId="3" numFmtId="0" fillId="0" borderId="104" applyFont="1" applyNumberFormat="0" applyFill="0" applyBorder="1" applyAlignment="1">
      <alignment horizontal="left" vertical="center" textRotation="0" wrapText="false" shrinkToFit="true"/>
    </xf>
    <xf xfId="0" fontId="3" numFmtId="49" fillId="11" borderId="7" applyFont="1" applyNumberFormat="1" applyFill="1" applyBorder="1" applyAlignment="1">
      <alignment horizontal="center" vertical="center" textRotation="0" wrapText="false" shrinkToFit="true"/>
    </xf>
    <xf xfId="0" fontId="3" numFmtId="49" fillId="11" borderId="64"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0" fillId="0" borderId="2" applyFont="1" applyNumberFormat="0" applyFill="0" applyBorder="1" applyAlignment="1">
      <alignment vertical="center" textRotation="0" wrapText="false" shrinkToFit="true"/>
    </xf>
    <xf xfId="0" fontId="3" numFmtId="0" fillId="0" borderId="49" applyFont="1" applyNumberFormat="0" applyFill="0" applyBorder="1" applyAlignment="1">
      <alignment vertical="center" textRotation="0" wrapText="false" shrinkToFit="true"/>
    </xf>
    <xf xfId="0" fontId="3" numFmtId="49" fillId="2" borderId="4" applyFont="1" applyNumberFormat="1" applyFill="1" applyBorder="1" applyAlignment="1" applyProtection="true">
      <alignment vertical="center" textRotation="0" wrapText="false" shrinkToFit="true"/>
      <protection locked="false"/>
    </xf>
    <xf xfId="0" fontId="3" numFmtId="0" fillId="0" borderId="5"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5" numFmtId="0" fillId="0" borderId="5" applyFont="1" applyNumberFormat="0" applyFill="0" applyBorder="1" applyAlignment="1">
      <alignment horizontal="center" vertical="center" textRotation="0" wrapText="false" shrinkToFit="true"/>
    </xf>
    <xf xfId="0" fontId="3" numFmtId="0" fillId="0" borderId="1" applyFont="1" applyNumberFormat="0" applyFill="0" applyBorder="1" applyAlignment="1">
      <alignment horizontal="center" vertical="center" textRotation="0" wrapText="false" shrinkToFit="true"/>
    </xf>
    <xf xfId="0" fontId="3" numFmtId="0" fillId="17" borderId="1" applyFont="1" applyNumberFormat="0" applyFill="1" applyBorder="1" applyAlignment="1" applyProtection="true">
      <alignment horizontal="center" vertical="center" textRotation="0" wrapText="false" shrinkToFit="true"/>
      <protection locked="false"/>
    </xf>
    <xf xfId="0" fontId="3" numFmtId="0" fillId="0" borderId="1" applyFont="1" applyNumberFormat="0" applyFill="0" applyBorder="1" applyAlignment="1">
      <alignment vertical="center" textRotation="0" wrapText="false" shrinkToFit="true"/>
    </xf>
    <xf xfId="0" fontId="8" numFmtId="0" fillId="0" borderId="1" applyFont="1" applyNumberFormat="0" applyFill="0" applyBorder="1" applyAlignment="1">
      <alignment horizontal="center" vertical="center" textRotation="0" wrapText="false" shrinkToFit="true"/>
    </xf>
    <xf xfId="0" fontId="0" numFmtId="0" fillId="0" borderId="1" applyFont="0" applyNumberFormat="0" applyFill="0" applyBorder="1" applyAlignment="1">
      <alignment vertical="center" textRotation="0" wrapText="false" shrinkToFit="true"/>
    </xf>
    <xf xfId="0" fontId="11" numFmtId="0" fillId="18" borderId="0" applyFont="1" applyNumberFormat="0" applyFill="1" applyBorder="0" applyAlignment="1">
      <alignment horizontal="center" vertical="center" textRotation="0" wrapText="false" shrinkToFit="true"/>
    </xf>
    <xf xfId="0" fontId="0" numFmtId="0" fillId="0" borderId="0" applyFont="0" applyNumberFormat="0" applyFill="0" applyBorder="0" applyAlignment="1">
      <alignment horizontal="center" vertical="center" textRotation="0" wrapText="false" shrinkToFit="true"/>
    </xf>
    <xf xfId="0" fontId="8" numFmtId="0" fillId="0" borderId="1" applyFont="1" applyNumberFormat="0" applyFill="0" applyBorder="1" applyAlignment="1" applyProtection="true">
      <alignment horizontal="center" vertical="center" textRotation="0" wrapText="false" shrinkToFit="true"/>
      <protection hidden="true"/>
    </xf>
    <xf xfId="0" fontId="3" numFmtId="0" fillId="0" borderId="2" applyFont="1" applyNumberFormat="0" applyFill="0" applyBorder="1" applyAlignment="1">
      <alignment horizontal="center" vertical="center" textRotation="255" wrapText="false" shrinkToFit="true"/>
    </xf>
    <xf xfId="0" fontId="3" numFmtId="0" fillId="0" borderId="4" applyFont="1" applyNumberFormat="0" applyFill="0" applyBorder="1" applyAlignment="1">
      <alignment horizontal="center" vertical="center" textRotation="255" wrapText="false" shrinkToFit="true"/>
    </xf>
    <xf xfId="0" fontId="3" numFmtId="0" fillId="0" borderId="49" applyFont="1" applyNumberFormat="0" applyFill="0" applyBorder="1" applyAlignment="1">
      <alignment horizontal="center" vertical="center" textRotation="255" wrapText="false" shrinkToFit="true"/>
    </xf>
    <xf xfId="0" fontId="3" numFmtId="0" fillId="0" borderId="2" applyFont="1" applyNumberFormat="0" applyFill="0" applyBorder="1" applyAlignment="1">
      <alignment horizontal="center" vertical="center" textRotation="0" wrapText="false" shrinkToFit="true"/>
    </xf>
    <xf xfId="0" fontId="3" numFmtId="0" fillId="0" borderId="49" applyFont="1" applyNumberFormat="0" applyFill="0" applyBorder="1" applyAlignment="1">
      <alignment horizontal="center" vertical="center" textRotation="0" wrapText="false" shrinkToFit="true"/>
    </xf>
    <xf xfId="0" fontId="0" numFmtId="0" fillId="0" borderId="2" applyFont="0" applyNumberFormat="0" applyFill="0" applyBorder="1" applyAlignment="1">
      <alignment horizontal="center" vertical="center" textRotation="0" wrapText="false" shrinkToFit="true"/>
    </xf>
    <xf xfId="0" fontId="3" numFmtId="0" fillId="0" borderId="3" applyFont="1" applyNumberFormat="0" applyFill="0" applyBorder="1" applyAlignment="1">
      <alignment horizontal="center" vertical="center" textRotation="0" wrapText="false" shrinkToFit="true"/>
    </xf>
    <xf xfId="0" fontId="3" numFmtId="49" fillId="11" borderId="5" applyFont="1" applyNumberFormat="1" applyFill="1" applyBorder="1" applyAlignment="1">
      <alignment horizontal="center" vertical="center" textRotation="0" wrapText="false" shrinkToFit="true"/>
    </xf>
    <xf xfId="0" fontId="3" numFmtId="49" fillId="11" borderId="50" applyFont="1" applyNumberFormat="1" applyFill="1" applyBorder="1" applyAlignment="1">
      <alignment horizontal="center" vertical="center" textRotation="0" wrapText="false" shrinkToFit="true"/>
    </xf>
    <xf xfId="0" fontId="3" numFmtId="49" fillId="11" borderId="25" applyFont="1" applyNumberFormat="1" applyFill="1" applyBorder="1" applyAlignment="1">
      <alignment horizontal="center" vertical="center" textRotation="0" wrapText="false" shrinkToFit="true"/>
    </xf>
    <xf xfId="0" fontId="3" numFmtId="0" fillId="0" borderId="92" applyFont="1" applyNumberFormat="0" applyFill="0" applyBorder="1" applyAlignment="1">
      <alignment horizontal="center" vertical="center" textRotation="0" wrapText="false" shrinkToFit="true"/>
    </xf>
    <xf xfId="0" fontId="3" numFmtId="0" fillId="0" borderId="81" applyFont="1" applyNumberFormat="0" applyFill="0" applyBorder="1" applyAlignment="1">
      <alignment horizontal="center" vertical="center" textRotation="0" wrapText="false" shrinkToFit="true"/>
    </xf>
    <xf xfId="0" fontId="3" numFmtId="0" fillId="0" borderId="82"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29"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0" borderId="28" applyFont="1" applyNumberFormat="0" applyFill="0" applyBorder="1" applyAlignment="1">
      <alignment horizontal="center" vertical="center" textRotation="0" wrapText="false" shrinkToFit="true"/>
    </xf>
    <xf xfId="0" fontId="3" numFmtId="0" fillId="0" borderId="56" applyFont="1" applyNumberFormat="0" applyFill="0" applyBorder="1" applyAlignment="1">
      <alignment horizontal="center" vertical="center" textRotation="0" wrapText="false" shrinkToFit="true"/>
    </xf>
    <xf xfId="0" fontId="3" numFmtId="0" fillId="3" borderId="5" applyFont="1" applyNumberFormat="0" applyFill="1" applyBorder="1" applyAlignment="1">
      <alignment horizontal="center" vertical="center" textRotation="0" wrapText="false" shrinkToFit="true"/>
    </xf>
    <xf xfId="0" fontId="3" numFmtId="0" fillId="3" borderId="25" applyFont="1" applyNumberFormat="0" applyFill="1" applyBorder="1" applyAlignment="1">
      <alignment horizontal="center" vertical="center" textRotation="0" wrapText="false" shrinkToFit="true"/>
    </xf>
    <xf xfId="0" fontId="3" numFmtId="0" fillId="2" borderId="41" applyFont="1" applyNumberFormat="0" applyFill="1" applyBorder="1" applyAlignment="1" applyProtection="true">
      <alignment horizontal="center" vertical="center" textRotation="0" wrapText="false" shrinkToFit="true"/>
      <protection locked="false"/>
    </xf>
    <xf xfId="0" fontId="3" numFmtId="0" fillId="2" borderId="105" applyFont="1" applyNumberFormat="0" applyFill="1" applyBorder="1" applyAlignment="1" applyProtection="true">
      <alignment horizontal="center" vertical="center" textRotation="0" wrapText="false" shrinkToFit="true"/>
      <protection locked="false"/>
    </xf>
    <xf xfId="0" fontId="3" numFmtId="0" fillId="2" borderId="106" applyFont="1" applyNumberFormat="0" applyFill="1" applyBorder="1" applyAlignment="1" applyProtection="true">
      <alignment horizontal="center" vertical="center" textRotation="0" wrapText="false" shrinkToFit="true"/>
      <protection locked="false"/>
    </xf>
    <xf xfId="0" fontId="3" numFmtId="170" fillId="0" borderId="107" applyFont="1" applyNumberFormat="1" applyFill="0" applyBorder="1" applyAlignment="1" applyProtection="true">
      <alignment vertical="center" textRotation="0" wrapText="false" shrinkToFit="true"/>
      <protection hidden="true"/>
    </xf>
    <xf xfId="0" fontId="3" numFmtId="170" fillId="0" borderId="106" applyFont="1" applyNumberFormat="1" applyFill="0" applyBorder="1" applyAlignment="1" applyProtection="true">
      <alignment vertical="center" textRotation="0" wrapText="false" shrinkToFit="true"/>
      <protection hidden="true"/>
    </xf>
    <xf xfId="0" fontId="3" numFmtId="170" fillId="0" borderId="107" applyFont="1" applyNumberFormat="1" applyFill="0" applyBorder="1" applyAlignment="1" applyProtection="true">
      <alignment horizontal="right" vertical="center" textRotation="0" wrapText="false" shrinkToFit="true"/>
      <protection hidden="true"/>
    </xf>
    <xf xfId="0" fontId="3" numFmtId="170" fillId="0" borderId="105" applyFont="1" applyNumberFormat="1" applyFill="0" applyBorder="1" applyAlignment="1" applyProtection="true">
      <alignment horizontal="right" vertical="center" textRotation="0" wrapText="false" shrinkToFit="true"/>
      <protection hidden="true"/>
    </xf>
    <xf xfId="0" fontId="3" numFmtId="170" fillId="0" borderId="106" applyFont="1" applyNumberFormat="1" applyFill="0" applyBorder="1" applyAlignment="1" applyProtection="true">
      <alignment horizontal="right" vertical="center" textRotation="0" wrapText="false" shrinkToFit="true"/>
      <protection hidden="true"/>
    </xf>
    <xf xfId="0" fontId="3" numFmtId="0" fillId="0" borderId="44" applyFont="1" applyNumberFormat="0" applyFill="0" applyBorder="1" applyAlignment="1">
      <alignment horizontal="center" vertical="center" textRotation="0" wrapText="false" shrinkToFit="true"/>
    </xf>
    <xf xfId="0" fontId="3" numFmtId="0" fillId="0" borderId="25" applyFont="1" applyNumberFormat="0" applyFill="0" applyBorder="1" applyAlignment="1">
      <alignment horizontal="center" vertical="center" textRotation="0" wrapText="false" shrinkToFit="true"/>
    </xf>
    <xf xfId="0" fontId="3" numFmtId="0" fillId="0" borderId="50" applyFont="1" applyNumberFormat="0" applyFill="0" applyBorder="1" applyAlignment="1">
      <alignment horizontal="center" vertical="center" textRotation="0" wrapText="false" shrinkToFit="true"/>
    </xf>
    <xf xfId="0" fontId="3" numFmtId="0" fillId="5" borderId="5" applyFont="1" applyNumberFormat="0" applyFill="1" applyBorder="1" applyAlignment="1">
      <alignment horizontal="center" vertical="center" textRotation="0" wrapText="false" shrinkToFit="false"/>
    </xf>
    <xf xfId="0" fontId="3" numFmtId="0" fillId="5" borderId="50" applyFont="1" applyNumberFormat="0" applyFill="1" applyBorder="1" applyAlignment="1">
      <alignment horizontal="center" vertical="center" textRotation="0" wrapText="false" shrinkToFit="false"/>
    </xf>
    <xf xfId="0" fontId="3" numFmtId="0" fillId="5" borderId="25" applyFont="1" applyNumberFormat="0" applyFill="1" applyBorder="1" applyAlignment="1">
      <alignment horizontal="center" vertical="center" textRotation="0" wrapText="false" shrinkToFit="false"/>
    </xf>
    <xf xfId="0" fontId="3" numFmtId="0" fillId="0" borderId="42" applyFont="1" applyNumberFormat="0" applyFill="0" applyBorder="1" applyAlignment="1">
      <alignment horizontal="center" vertical="center" textRotation="0" wrapText="true" shrinkToFit="true"/>
    </xf>
    <xf xfId="0" fontId="3" numFmtId="0" fillId="0" borderId="43" applyFont="1" applyNumberFormat="0" applyFill="0" applyBorder="1" applyAlignment="1">
      <alignment horizontal="center" vertical="center" textRotation="0" wrapText="true" shrinkToFit="true"/>
    </xf>
    <xf xfId="0" fontId="0" numFmtId="0" fillId="0" borderId="44" applyFont="0" applyNumberFormat="0" applyFill="0" applyBorder="1" applyAlignment="1">
      <alignment vertical="center" textRotation="0" wrapText="true" shrinkToFit="false"/>
    </xf>
    <xf xfId="0" fontId="3" numFmtId="0" fillId="0" borderId="45" applyFont="1" applyNumberFormat="0" applyFill="0" applyBorder="1" applyAlignment="1">
      <alignment horizontal="center" vertical="center" textRotation="0" wrapText="true" shrinkToFit="true"/>
    </xf>
    <xf xfId="0" fontId="3" numFmtId="0" fillId="0" borderId="0" applyFont="1" applyNumberFormat="0" applyFill="0" applyBorder="0" applyAlignment="1">
      <alignment horizontal="center" vertical="center" textRotation="0" wrapText="true" shrinkToFit="true"/>
    </xf>
    <xf xfId="0" fontId="0" numFmtId="0" fillId="0" borderId="46" applyFont="0" applyNumberFormat="0" applyFill="0" applyBorder="1" applyAlignment="1">
      <alignment vertical="center" textRotation="0" wrapText="true" shrinkToFit="false"/>
    </xf>
    <xf xfId="0" fontId="3" numFmtId="0" fillId="0" borderId="47" applyFont="1" applyNumberFormat="0" applyFill="0" applyBorder="1" applyAlignment="1">
      <alignment horizontal="center" vertical="center" textRotation="0" wrapText="true" shrinkToFit="true"/>
    </xf>
    <xf xfId="0" fontId="3" numFmtId="0" fillId="0" borderId="48" applyFont="1" applyNumberFormat="0" applyFill="0" applyBorder="1" applyAlignment="1">
      <alignment horizontal="center" vertical="center" textRotation="0" wrapText="true" shrinkToFit="true"/>
    </xf>
    <xf xfId="0" fontId="0" numFmtId="0" fillId="0" borderId="16" applyFont="0" applyNumberFormat="0" applyFill="0" applyBorder="1" applyAlignment="1">
      <alignment vertical="center" textRotation="0" wrapText="true" shrinkToFit="false"/>
    </xf>
    <xf xfId="0" fontId="0" numFmtId="0" fillId="0" borderId="44" applyFont="0" applyNumberFormat="0" applyFill="0" applyBorder="1" applyAlignment="1">
      <alignment vertical="center" textRotation="0" wrapText="false" shrinkToFit="false"/>
    </xf>
    <xf xfId="0" fontId="0" numFmtId="0" fillId="0" borderId="46" applyFont="0" applyNumberFormat="0" applyFill="0" applyBorder="1" applyAlignment="1">
      <alignment vertical="center" textRotation="0" wrapText="false" shrinkToFit="false"/>
    </xf>
    <xf xfId="0" fontId="3" numFmtId="0" fillId="2" borderId="21" applyFont="1" applyNumberFormat="0" applyFill="1" applyBorder="1" applyAlignment="1" applyProtection="true">
      <alignment vertical="center" textRotation="0" wrapText="false" shrinkToFit="true"/>
      <protection locked="false"/>
    </xf>
    <xf xfId="0" fontId="0" numFmtId="0" fillId="0" borderId="22" applyFont="0" applyNumberFormat="0" applyFill="0" applyBorder="1" applyAlignment="1" applyProtection="true">
      <alignment vertical="center" textRotation="0" wrapText="false" shrinkToFit="false"/>
      <protection locked="false"/>
    </xf>
    <xf xfId="0" fontId="0" numFmtId="0" fillId="0" borderId="40" applyFont="0" applyNumberFormat="0" applyFill="0" applyBorder="1" applyAlignment="1" applyProtection="true">
      <alignment vertical="center" textRotation="0" wrapText="false" shrinkToFit="false"/>
      <protection locked="false"/>
    </xf>
    <xf xfId="0" fontId="3" numFmtId="0" fillId="9" borderId="42" applyFont="1" applyNumberFormat="0" applyFill="1" applyBorder="1" applyAlignment="1">
      <alignment horizontal="center" vertical="center" textRotation="0" wrapText="false" shrinkToFit="true"/>
    </xf>
    <xf xfId="0" fontId="0" numFmtId="0" fillId="9" borderId="43" applyFont="0" applyNumberFormat="0" applyFill="1" applyBorder="1" applyAlignment="1">
      <alignment horizontal="center" vertical="center" textRotation="0" wrapText="false" shrinkToFit="true"/>
    </xf>
    <xf xfId="0" fontId="0" numFmtId="0" fillId="9" borderId="47" applyFont="0" applyNumberFormat="0" applyFill="1" applyBorder="1" applyAlignment="1">
      <alignment horizontal="center" vertical="center" textRotation="0" wrapText="false" shrinkToFit="true"/>
    </xf>
    <xf xfId="0" fontId="0" numFmtId="0" fillId="9" borderId="48" applyFont="0" applyNumberFormat="0" applyFill="1" applyBorder="1" applyAlignment="1">
      <alignment horizontal="center" vertical="center" textRotation="0" wrapText="false" shrinkToFit="true"/>
    </xf>
    <xf xfId="0" fontId="3" numFmtId="0" fillId="3" borderId="42" applyFont="1" applyNumberFormat="0" applyFill="1" applyBorder="1" applyAlignment="1">
      <alignment horizontal="left" vertical="center" textRotation="0" wrapText="false" shrinkToFit="false"/>
    </xf>
    <xf xfId="0" fontId="3" numFmtId="0" fillId="3" borderId="45" applyFont="1" applyNumberFormat="0" applyFill="1" applyBorder="1" applyAlignment="1">
      <alignment horizontal="left" vertical="center" textRotation="0" wrapText="false" shrinkToFit="false"/>
    </xf>
    <xf xfId="0" fontId="3" numFmtId="0" fillId="3" borderId="47" applyFont="1" applyNumberFormat="0" applyFill="1" applyBorder="1" applyAlignment="1">
      <alignment horizontal="left" vertical="center" textRotation="0" wrapText="false" shrinkToFit="false"/>
    </xf>
    <xf xfId="0" fontId="3" numFmtId="0" fillId="3" borderId="44" applyFont="1" applyNumberFormat="0" applyFill="1" applyBorder="1" applyAlignment="1">
      <alignment horizontal="left" vertical="center" textRotation="0" wrapText="false" shrinkToFit="false"/>
    </xf>
    <xf xfId="0" fontId="3" numFmtId="0" fillId="3" borderId="46" applyFont="1" applyNumberFormat="0" applyFill="1" applyBorder="1" applyAlignment="1">
      <alignment horizontal="left" vertical="center" textRotation="0" wrapText="false" shrinkToFit="false"/>
    </xf>
    <xf xfId="0" fontId="3" numFmtId="0" fillId="3" borderId="16" applyFont="1" applyNumberFormat="0" applyFill="1" applyBorder="1" applyAlignment="1">
      <alignment horizontal="left" vertical="center" textRotation="0" wrapText="false" shrinkToFit="false"/>
    </xf>
    <xf xfId="0" fontId="3" numFmtId="0" fillId="3" borderId="0" applyFont="1" applyNumberFormat="0" applyFill="1" applyBorder="0" applyAlignment="1">
      <alignment horizontal="left" vertical="center" textRotation="0" wrapText="false" shrinkToFit="false"/>
    </xf>
    <xf xfId="0" fontId="3" numFmtId="0" fillId="16" borderId="65" applyFont="1" applyNumberFormat="0" applyFill="1" applyBorder="1" applyAlignment="1" applyProtection="true">
      <alignment horizontal="left" vertical="top" textRotation="0" wrapText="true" shrinkToFit="false"/>
      <protection locked="false"/>
    </xf>
    <xf xfId="0" fontId="3" numFmtId="0" fillId="16" borderId="43" applyFont="1" applyNumberFormat="0" applyFill="1" applyBorder="1" applyAlignment="1" applyProtection="true">
      <alignment horizontal="left" vertical="top" textRotation="0" wrapText="true" shrinkToFit="false"/>
      <protection locked="false"/>
    </xf>
    <xf xfId="0" fontId="3" numFmtId="0" fillId="16" borderId="108" applyFont="1" applyNumberFormat="0" applyFill="1" applyBorder="1" applyAlignment="1" applyProtection="true">
      <alignment horizontal="left" vertical="top" textRotation="0" wrapText="true" shrinkToFit="false"/>
      <protection locked="false"/>
    </xf>
    <xf xfId="0" fontId="3" numFmtId="0" fillId="16" borderId="54" applyFont="1" applyNumberFormat="0" applyFill="1" applyBorder="1" applyAlignment="1" applyProtection="true">
      <alignment horizontal="left" vertical="top" textRotation="0" wrapText="true" shrinkToFit="false"/>
      <protection locked="false"/>
    </xf>
    <xf xfId="0" fontId="3" numFmtId="0" fillId="16" borderId="0" applyFont="1" applyNumberFormat="0" applyFill="1" applyBorder="0" applyAlignment="1" applyProtection="true">
      <alignment horizontal="left" vertical="top" textRotation="0" wrapText="true" shrinkToFit="false"/>
      <protection locked="false"/>
    </xf>
    <xf xfId="0" fontId="3" numFmtId="0" fillId="16" borderId="109" applyFont="1" applyNumberFormat="0" applyFill="1" applyBorder="1" applyAlignment="1" applyProtection="true">
      <alignment horizontal="left" vertical="top" textRotation="0" wrapText="true" shrinkToFit="false"/>
      <protection locked="false"/>
    </xf>
    <xf xfId="0" fontId="3" numFmtId="0" fillId="16" borderId="80" applyFont="1" applyNumberFormat="0" applyFill="1" applyBorder="1" applyAlignment="1" applyProtection="true">
      <alignment horizontal="left" vertical="top" textRotation="0" wrapText="true" shrinkToFit="false"/>
      <protection locked="false"/>
    </xf>
    <xf xfId="0" fontId="3" numFmtId="0" fillId="16" borderId="81" applyFont="1" applyNumberFormat="0" applyFill="1" applyBorder="1" applyAlignment="1" applyProtection="true">
      <alignment horizontal="left" vertical="top" textRotation="0" wrapText="true" shrinkToFit="false"/>
      <protection locked="false"/>
    </xf>
    <xf xfId="0" fontId="3" numFmtId="0" fillId="16" borderId="110" applyFont="1" applyNumberFormat="0" applyFill="1" applyBorder="1" applyAlignment="1" applyProtection="true">
      <alignment horizontal="left" vertical="top" textRotation="0" wrapText="true" shrinkToFit="false"/>
      <protection locked="false"/>
    </xf>
    <xf xfId="0" fontId="3" numFmtId="0" fillId="0" borderId="2" applyFont="1" applyNumberFormat="0" applyFill="0" applyBorder="1" applyAlignment="1">
      <alignment horizontal="center" vertical="top" textRotation="255" wrapText="true" shrinkToFit="false"/>
    </xf>
    <xf xfId="0" fontId="0" numFmtId="0" fillId="0" borderId="4" applyFont="0" applyNumberFormat="0" applyFill="0" applyBorder="1" applyAlignment="1">
      <alignment horizontal="center" vertical="top" textRotation="255" wrapText="true" shrinkToFit="false"/>
    </xf>
    <xf xfId="0" fontId="0" numFmtId="0" fillId="0" borderId="91" applyFont="0" applyNumberFormat="0" applyFill="0" applyBorder="1" applyAlignment="1">
      <alignment horizontal="center" vertical="top" textRotation="255" wrapText="true" shrinkToFit="false"/>
    </xf>
    <xf xfId="0" fontId="3" numFmtId="0" fillId="3" borderId="42" applyFont="1" applyNumberFormat="0" applyFill="1" applyBorder="1" applyAlignment="1">
      <alignment horizontal="left" vertical="center" textRotation="0" wrapText="true" shrinkToFit="false"/>
    </xf>
    <xf xfId="0" fontId="0" numFmtId="0" fillId="0" borderId="43" applyFont="0" applyNumberFormat="0" applyFill="0" applyBorder="1" applyAlignment="1">
      <alignment horizontal="left" vertical="center" textRotation="0" wrapText="true" shrinkToFit="false"/>
    </xf>
    <xf xfId="0" fontId="0" numFmtId="0" fillId="0" borderId="44" applyFont="0" applyNumberFormat="0" applyFill="0" applyBorder="1" applyAlignment="1">
      <alignment horizontal="left" vertical="center" textRotation="0" wrapText="true" shrinkToFit="false"/>
    </xf>
    <xf xfId="0" fontId="0" numFmtId="0" fillId="0" borderId="92" applyFont="0" applyNumberFormat="0" applyFill="0" applyBorder="1" applyAlignment="1">
      <alignment horizontal="left" vertical="center" textRotation="0" wrapText="true" shrinkToFit="false"/>
    </xf>
    <xf xfId="0" fontId="0" numFmtId="0" fillId="0" borderId="81" applyFont="0" applyNumberFormat="0" applyFill="0" applyBorder="1" applyAlignment="1">
      <alignment horizontal="left" vertical="center" textRotation="0" wrapText="true" shrinkToFit="false"/>
    </xf>
    <xf xfId="0" fontId="0" numFmtId="0" fillId="0" borderId="82" applyFont="0" applyNumberFormat="0" applyFill="0" applyBorder="1" applyAlignment="1">
      <alignment horizontal="left" vertical="center" textRotation="0" wrapText="true" shrinkToFit="false"/>
    </xf>
    <xf xfId="0" fontId="6" numFmtId="0" fillId="3" borderId="2" applyFont="1" applyNumberFormat="0" applyFill="1" applyBorder="1" applyAlignment="1">
      <alignment horizontal="center" vertical="top" textRotation="255" wrapText="true" shrinkToFit="false"/>
    </xf>
    <xf xfId="0" fontId="12" numFmtId="0" fillId="0" borderId="4" applyFont="1" applyNumberFormat="0" applyFill="0" applyBorder="1" applyAlignment="1">
      <alignment horizontal="center" vertical="top" textRotation="255" wrapText="true" shrinkToFit="false"/>
    </xf>
    <xf xfId="0" fontId="12" numFmtId="0" fillId="0" borderId="91" applyFont="1" applyNumberFormat="0" applyFill="0" applyBorder="1" applyAlignment="1">
      <alignment horizontal="center" vertical="top" textRotation="255" wrapText="true" shrinkToFit="false"/>
    </xf>
    <xf xfId="0" fontId="3" numFmtId="0" fillId="3" borderId="25" applyFont="1" applyNumberFormat="0" applyFill="1" applyBorder="1" applyAlignment="1">
      <alignment horizontal="center" vertical="center" textRotation="0" wrapText="false" shrinkToFit="true"/>
    </xf>
    <xf xfId="0" fontId="3" numFmtId="0" fillId="0" borderId="18" applyFont="1" applyNumberFormat="0" applyFill="0" applyBorder="1" applyAlignment="1">
      <alignment horizontal="center" vertical="center" textRotation="255" wrapText="false" shrinkToFit="true"/>
    </xf>
    <xf xfId="0" fontId="0" numFmtId="0" fillId="0" borderId="111" applyFont="0" applyNumberFormat="0" applyFill="0" applyBorder="1" applyAlignment="1">
      <alignment vertical="center" textRotation="0" wrapText="false" shrinkToFit="false"/>
    </xf>
    <xf xfId="0" fontId="3" numFmtId="0" fillId="0" borderId="112" applyFont="1" applyNumberFormat="0" applyFill="0" applyBorder="1" applyAlignment="1">
      <alignment horizontal="center" vertical="center" textRotation="255" wrapText="false" shrinkToFit="true"/>
    </xf>
    <xf xfId="0" fontId="0" numFmtId="0" fillId="0" borderId="113" applyFont="0" applyNumberFormat="0" applyFill="0" applyBorder="1" applyAlignment="1">
      <alignment vertical="center" textRotation="0" wrapText="false" shrinkToFit="false"/>
    </xf>
    <xf xfId="0" fontId="3" numFmtId="0" fillId="0" borderId="114" applyFont="1" applyNumberFormat="0" applyFill="0" applyBorder="1" applyAlignment="1">
      <alignment horizontal="center" vertical="center" textRotation="255" wrapText="false" shrinkToFit="true"/>
    </xf>
    <xf xfId="0" fontId="3" numFmtId="0" fillId="0" borderId="93" applyFont="1" applyNumberFormat="0" applyFill="0" applyBorder="1" applyAlignment="1">
      <alignment horizontal="center" vertical="center" textRotation="255" wrapText="false" shrinkToFit="true"/>
    </xf>
    <xf xfId="0" fontId="3" numFmtId="0" fillId="2" borderId="23" applyFont="1" applyNumberFormat="0" applyFill="1" applyBorder="1" applyAlignment="1" applyProtection="true">
      <alignment horizontal="center" vertical="center" textRotation="0" wrapText="false" shrinkToFit="true"/>
      <protection locked="false"/>
    </xf>
    <xf xfId="0" fontId="0" numFmtId="0" fillId="0" borderId="23" applyFont="0" applyNumberFormat="0" applyFill="0" applyBorder="1" applyAlignment="1" applyProtection="true">
      <alignment vertical="center" textRotation="0" wrapText="false" shrinkToFit="false"/>
      <protection locked="false"/>
    </xf>
    <xf xfId="0" fontId="3" numFmtId="0" fillId="0" borderId="5" applyFont="1" applyNumberFormat="0" applyFill="0" applyBorder="1" applyAlignment="1">
      <alignment horizontal="center" vertical="center" textRotation="0" wrapText="false" shrinkToFit="false"/>
    </xf>
    <xf xfId="0" fontId="0" numFmtId="0" fillId="0" borderId="25" applyFont="0" applyNumberFormat="0" applyFill="0" applyBorder="1" applyAlignment="1">
      <alignment horizontal="center" vertical="center" textRotation="0" wrapText="false" shrinkToFit="false"/>
    </xf>
    <xf xfId="0" fontId="3" numFmtId="0" fillId="3" borderId="67" applyFont="1" applyNumberFormat="0" applyFill="1" applyBorder="1" applyAlignment="1">
      <alignment horizontal="center" vertical="center" textRotation="0" wrapText="false" shrinkToFit="true"/>
    </xf>
    <xf xfId="0" fontId="3" numFmtId="0" fillId="3" borderId="55" applyFont="1" applyNumberFormat="0" applyFill="1" applyBorder="1" applyAlignment="1">
      <alignment horizontal="center" vertical="center" textRotation="0" wrapText="false" shrinkToFit="true"/>
    </xf>
    <xf xfId="0" fontId="3" numFmtId="0" fillId="3" borderId="73" applyFont="1" applyNumberFormat="0" applyFill="1" applyBorder="1" applyAlignment="1">
      <alignment horizontal="center" vertical="center" textRotation="0" wrapText="false" shrinkToFit="true"/>
    </xf>
    <xf xfId="0" fontId="3" numFmtId="0" fillId="3" borderId="74" applyFont="1" applyNumberFormat="0" applyFill="1" applyBorder="1" applyAlignment="1">
      <alignment horizontal="center" vertical="center" textRotation="0" wrapText="false" shrinkToFit="true"/>
    </xf>
    <xf xfId="0" fontId="3" numFmtId="0" fillId="3" borderId="12" applyFont="1" applyNumberFormat="0" applyFill="1" applyBorder="1" applyAlignment="1">
      <alignment horizontal="center" vertical="center" textRotation="0" wrapText="false" shrinkToFit="true"/>
    </xf>
    <xf xfId="0" fontId="3" numFmtId="0" fillId="3" borderId="75" applyFont="1" applyNumberFormat="0" applyFill="1" applyBorder="1" applyAlignment="1">
      <alignment horizontal="center" vertical="center" textRotation="0" wrapText="false" shrinkToFit="true"/>
    </xf>
    <xf xfId="0" fontId="3" numFmtId="0" fillId="3" borderId="115" applyFont="1" applyNumberFormat="0" applyFill="1" applyBorder="1" applyAlignment="1">
      <alignment horizontal="center" vertical="center" textRotation="0" wrapText="false" shrinkToFit="true"/>
    </xf>
    <xf xfId="0" fontId="3" numFmtId="0" fillId="3" borderId="3" applyFont="1" applyNumberFormat="0" applyFill="1" applyBorder="1" applyAlignment="1">
      <alignment horizontal="center" vertical="center" textRotation="0" wrapText="false" shrinkToFit="true"/>
    </xf>
    <xf xfId="0" fontId="3" numFmtId="0" fillId="0" borderId="42" applyFont="1" applyNumberFormat="0" applyFill="0" applyBorder="1" applyAlignment="1">
      <alignment horizontal="center" vertical="center" textRotation="0" wrapText="true" shrinkToFit="false"/>
    </xf>
    <xf xfId="0" fontId="3" numFmtId="0" fillId="0" borderId="92" applyFont="1" applyNumberFormat="0" applyFill="0" applyBorder="1" applyAlignment="1">
      <alignment horizontal="center" vertical="center" textRotation="0" wrapText="true" shrinkToFit="false"/>
    </xf>
    <xf xfId="0" fontId="3" numFmtId="0" fillId="0" borderId="60" applyFont="1" applyNumberFormat="0" applyFill="0" applyBorder="1" applyAlignment="1">
      <alignment horizontal="center" vertical="center" textRotation="0" wrapText="false" shrinkToFit="true"/>
    </xf>
    <xf xfId="0" fontId="3" numFmtId="0" fillId="2" borderId="28" applyFont="1" applyNumberFormat="0" applyFill="1" applyBorder="1" applyAlignment="1" applyProtection="true">
      <alignment vertical="center" textRotation="0" wrapText="false" shrinkToFit="true"/>
      <protection locked="false"/>
    </xf>
    <xf xfId="0" fontId="0" numFmtId="0" fillId="0" borderId="29" applyFont="0" applyNumberFormat="0" applyFill="0" applyBorder="1" applyAlignment="1" applyProtection="true">
      <alignment vertical="center" textRotation="0" wrapText="false" shrinkToFit="false"/>
      <protection locked="false"/>
    </xf>
    <xf xfId="0" fontId="0" numFmtId="0" fillId="0" borderId="56" applyFont="0" applyNumberFormat="0" applyFill="0" applyBorder="1" applyAlignment="1" applyProtection="true">
      <alignment vertical="center" textRotation="0" wrapText="false" shrinkToFit="false"/>
      <protection locked="false"/>
    </xf>
    <xf xfId="0" fontId="3" numFmtId="0" fillId="0" borderId="19" applyFont="1" applyNumberFormat="0" applyFill="0" applyBorder="1" applyAlignment="1">
      <alignment horizontal="center" vertical="center" textRotation="0" wrapText="false" shrinkToFit="false"/>
    </xf>
    <xf xfId="0" fontId="3" numFmtId="0" fillId="0" borderId="22" applyFont="1" applyNumberFormat="0" applyFill="0" applyBorder="1" applyAlignment="1">
      <alignment horizontal="center" vertical="center" textRotation="0" wrapText="false" shrinkToFit="false"/>
    </xf>
    <xf xfId="0" fontId="3" numFmtId="0" fillId="0" borderId="78" applyFont="1" applyNumberFormat="0" applyFill="0" applyBorder="1" applyAlignment="1">
      <alignment horizontal="center" vertical="center" textRotation="0" wrapText="false" shrinkToFit="false"/>
    </xf>
    <xf xfId="0" fontId="3" numFmtId="0" fillId="11" borderId="19" applyFont="1" applyNumberFormat="0" applyFill="1" applyBorder="1" applyAlignment="1">
      <alignment horizontal="left" vertical="center" textRotation="0" wrapText="false" shrinkToFit="true"/>
    </xf>
    <xf xfId="0" fontId="3" numFmtId="0" fillId="11" borderId="22" applyFont="1" applyNumberFormat="0" applyFill="1" applyBorder="1" applyAlignment="1">
      <alignment horizontal="left" vertical="center" textRotation="0" wrapText="false" shrinkToFit="true"/>
    </xf>
    <xf xfId="0" fontId="3" numFmtId="0" fillId="11" borderId="78" applyFont="1" applyNumberFormat="0" applyFill="1" applyBorder="1" applyAlignment="1">
      <alignment horizontal="left" vertical="center" textRotation="0" wrapText="false" shrinkToFit="true"/>
    </xf>
    <xf xfId="0" fontId="3" numFmtId="0" fillId="5" borderId="50" applyFont="1" applyNumberFormat="0" applyFill="1" applyBorder="1" applyAlignment="1">
      <alignment vertical="center" textRotation="0" wrapText="false" shrinkToFit="false"/>
    </xf>
  </cellXfs>
  <cellStyles count="1">
    <cellStyle name="Normal" xfId="0" builtinId="0"/>
  </cellStyles>
  <dxfs count="132">
    <dxf>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FF66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strike val="0"/>
        <color rgb="FF000000"/>
      </font>
      <fill>
        <patternFill patternType="solid">
          <bgColor rgb="FFA6A6A6"/>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2F2F2"/>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A6A6A6"/>
        </patternFill>
      </fill>
      <border/>
    </dxf>
    <dxf>
      <font>
        <color rgb="FFFFFFFF"/>
      </font>
      <fill>
        <patternFill patternType="solid">
          <bgColor rgb="FF000000"/>
        </patternFill>
      </fill>
      <border/>
    </dxf>
    <dxf>
      <font>
        <color rgb="FF000000"/>
      </font>
      <fill>
        <patternFill patternType="solid">
          <bgColor rgb="FFFFFF99"/>
        </patternFill>
      </fill>
      <border/>
    </dxf>
    <dxf>
      <font>
        <color rgb="FF000000"/>
      </font>
      <fill>
        <patternFill patternType="solid">
          <bgColor rgb="FFFF0000"/>
        </patternFill>
      </fill>
      <border/>
    </dxf>
    <dxf>
      <fill>
        <patternFill patternType="solid">
          <bgColor rgb="FFFF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ont>
        <color rgb="FFFFFFFF"/>
      </font>
      <fill>
        <patternFill patternType="solid">
          <bgColor rgb="FF000000"/>
        </patternFill>
      </fill>
      <border/>
    </dxf>
    <dxf>
      <fill>
        <patternFill patternType="solid">
          <bgColor rgb="FFA6A6A6"/>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ont>
        <color rgb="FF000000"/>
      </font>
      <fill>
        <patternFill patternType="solid">
          <bgColor rgb="FFFF0000"/>
        </patternFill>
      </fill>
      <border/>
    </dxf>
    <dxf>
      <font>
        <strike val="0"/>
        <color rgb="FFFFFFFF"/>
      </font>
      <fill>
        <patternFill patternType="solid">
          <bgColor rgb="FF000000"/>
        </patternFill>
      </fill>
      <border/>
    </dxf>
    <dxf>
      <font>
        <strike val="0"/>
        <color rgb="FFFFFFFF"/>
      </font>
      <fill>
        <patternFill patternType="solid">
          <bgColor rgb="FF000000"/>
        </patternFill>
      </fill>
      <border/>
    </dxf>
    <dxf>
      <font>
        <color rgb="FFFFFFFF"/>
      </font>
      <fill>
        <patternFill patternType="solid">
          <bgColor rgb="FF00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
      <font>
        <color rgb="FFFFFFFF"/>
      </font>
      <fill>
        <patternFill patternType="solid">
          <bgColor rgb="FF000000"/>
        </patternFill>
      </fill>
      <border/>
    </dxf>
    <dxf>
      <font>
        <color rgb="FFFFFFFF"/>
      </font>
      <fill>
        <patternFill patternType="solid">
          <bgColor rgb="FF000000"/>
        </patternFill>
      </fill>
      <border/>
    </dxf>
    <dxf>
      <font>
        <color rgb="FF000000"/>
      </font>
      <fill>
        <patternFill patternType="solid">
          <bgColor rgb="FFFFFF99"/>
        </patternFill>
      </fill>
      <border/>
    </dxf>
    <dxf>
      <fill>
        <patternFill patternType="solid">
          <bgColor rgb="FFFF0000"/>
        </patternFill>
      </fill>
      <border/>
    </dxf>
    <dxf>
      <fill>
        <patternFill patternType="solid">
          <fgColor rgb="FFFFFFFF"/>
          <bgColor rgb="FFFF0000"/>
        </patternFill>
      </fill>
      <border/>
    </dxf>
    <dxf>
      <fill>
        <patternFill patternType="solid">
          <bgColor rgb="FFFFE5E5"/>
        </patternFill>
      </fill>
      <border/>
    </dxf>
    <dxf>
      <fill>
        <patternFill patternType="solid">
          <bgColor rgb="FFCCFFFF"/>
        </patternFill>
      </fill>
      <border/>
    </dxf>
    <dxf>
      <fill>
        <patternFill patternType="solid">
          <bgColor rgb="FF000000"/>
        </patternFill>
      </fill>
      <border/>
    </dxf>
    <dxf>
      <fill>
        <patternFill patternType="solid">
          <bgColor rgb="FFFFE5E5"/>
        </patternFill>
      </fill>
      <border/>
    </dxf>
    <dxf>
      <fill>
        <patternFill patternType="solid">
          <bgColor rgb="FFCCFFFF"/>
        </patternFill>
      </fill>
      <border/>
    </dxf>
  </dxfs>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FS983040"/>
  <sheetViews>
    <sheetView tabSelected="1" workbookViewId="0" zoomScale="50" zoomScaleNormal="50" showGridLines="true" showRowColHeaders="1">
      <selection activeCell="B2" sqref="B2"/>
    </sheetView>
  </sheetViews>
  <sheetFormatPr defaultRowHeight="14.4" outlineLevelRow="0" outlineLevelCol="0"/>
  <cols>
    <col min="1" max="1" width="4.19921875" hidden="true" customWidth="true" style="0"/>
    <col min="2" max="2" width="3.8984375" customWidth="true" style="0"/>
    <col min="3" max="3" width="10.59765625" customWidth="true" style="0"/>
    <col min="4" max="4" width="10.59765625" customWidth="true" style="0"/>
    <col min="5" max="5" width="10.59765625" customWidth="true" style="0"/>
    <col min="6" max="6" width="10.59765625" customWidth="true" style="0"/>
    <col min="7" max="7" width="5.09765625" customWidth="true" style="0"/>
    <col min="8" max="8" width="5.09765625" customWidth="true" style="0"/>
    <col min="9" max="9" width="5.09765625" customWidth="true" style="0"/>
    <col min="10" max="10" width="5.09765625" customWidth="true" style="0"/>
    <col min="11" max="11" width="5.09765625" customWidth="true" style="0"/>
    <col min="12" max="12" width="8.09765625" customWidth="true" style="0"/>
    <col min="13" max="13" width="5.09765625" customWidth="true" style="0"/>
    <col min="14" max="14" width="5.09765625" customWidth="true" style="0"/>
    <col min="15" max="15" width="2.8984375" customWidth="true" style="0"/>
    <col min="16" max="16" width="2.8984375" customWidth="true" style="0"/>
    <col min="17" max="17" width="5.09765625" customWidth="true" style="0"/>
    <col min="18" max="18" width="2.8984375" customWidth="true" style="0"/>
    <col min="19" max="19" width="2.8984375" customWidth="true" style="0"/>
    <col min="20" max="20" width="5.09765625" customWidth="true" style="0"/>
    <col min="21" max="21" width="5.09765625" customWidth="true" style="0"/>
    <col min="22" max="22" width="5.09765625" customWidth="true" style="0"/>
    <col min="23" max="23" width="5.09765625" customWidth="true" style="0"/>
    <col min="24" max="24" width="5.09765625" customWidth="true" style="0"/>
    <col min="25" max="25" width="5.09765625" customWidth="true" style="0"/>
    <col min="26" max="26" width="5.09765625" customWidth="true" style="0"/>
    <col min="27" max="27" width="5.09765625" customWidth="true" style="0"/>
    <col min="28" max="28" width="5.09765625" customWidth="true" style="0"/>
    <col min="29" max="29" width="5.09765625" customWidth="true" style="0"/>
    <col min="30" max="30" width="5.09765625" customWidth="true" style="0"/>
    <col min="31" max="31" width="5.09765625" customWidth="true" style="0"/>
    <col min="32" max="32" width="5.09765625" customWidth="true" style="0"/>
    <col min="33" max="33" width="5.09765625" customWidth="true" style="0"/>
    <col min="34" max="34" width="5.09765625" customWidth="true" style="0"/>
    <col min="35" max="35" width="5.09765625" customWidth="true" style="0"/>
    <col min="36" max="36" width="5.09765625" customWidth="true" style="0"/>
    <col min="37" max="37" width="5.09765625" customWidth="true" style="0"/>
    <col min="38" max="38" width="5.19921875" customWidth="true" style="0"/>
    <col min="39" max="39" width="5.09765625" customWidth="true" style="0"/>
    <col min="40" max="40" width="5.09765625" customWidth="true" style="0"/>
    <col min="41" max="41" width="5.09765625" customWidth="true" style="0"/>
    <col min="42" max="42" width="5.09765625" customWidth="true" style="0"/>
    <col min="43" max="43" width="5.09765625" customWidth="true" style="0"/>
    <col min="44" max="44" width="5.09765625" customWidth="true" style="0"/>
    <col min="45" max="45" width="5.09765625" customWidth="true" style="0"/>
    <col min="46" max="46" width="5.09765625" customWidth="true" style="0"/>
    <col min="47" max="47" width="5.09765625" customWidth="true" style="0"/>
    <col min="48" max="48" width="5.09765625" customWidth="true" style="0"/>
    <col min="49" max="49" width="5.09765625" customWidth="true" style="0"/>
    <col min="50" max="50" width="5.09765625" customWidth="true" style="0"/>
    <col min="51" max="51" width="5.09765625" customWidth="true" style="0"/>
    <col min="52" max="52" width="5.09765625" customWidth="true" style="0"/>
    <col min="53" max="53" width="5.09765625" customWidth="true" style="0"/>
    <col min="54" max="54" width="5.09765625" customWidth="true" style="0"/>
    <col min="55" max="55" width="5.09765625" customWidth="true" style="0"/>
    <col min="56" max="56" width="5.09765625" customWidth="true" style="0"/>
    <col min="57" max="57" width="5.09765625" customWidth="true" style="0"/>
    <col min="58" max="58" width="5.09765625" customWidth="true" style="0"/>
    <col min="59" max="59" width="5.09765625" customWidth="true" style="0"/>
    <col min="60" max="60" width="5.09765625" customWidth="true" style="0"/>
    <col min="61" max="61" width="5.09765625" customWidth="true" style="0"/>
    <col min="62" max="62" width="5.09765625" customWidth="true" style="0"/>
    <col min="63" max="63" width="5.09765625" customWidth="true" style="0"/>
    <col min="64" max="64" width="5.09765625" customWidth="true" style="0"/>
    <col min="65" max="65" width="25.09765625" customWidth="true" style="0"/>
    <col min="66" max="66" width="13.59765625" customWidth="true" style="0"/>
    <col min="67" max="67" width="15.09765625" customWidth="true" style="0"/>
    <col min="68" max="68" width="25.09765625" customWidth="true" style="0"/>
    <col min="69" max="69" width="58.5" customWidth="true" style="0"/>
    <col min="70" max="70" width="48" customWidth="true" style="0"/>
    <col min="71" max="71" width="7" hidden="true" customWidth="true" style="0"/>
    <col min="72" max="72" width="11.59765625" hidden="true" customWidth="true" style="0"/>
    <col min="73" max="73" width="11.59765625" hidden="true" customWidth="true" style="0"/>
    <col min="74" max="74" width="11.59765625" hidden="true" customWidth="true" style="0"/>
    <col min="75" max="75" width="25.09765625" customWidth="true" style="0"/>
    <col min="76" max="76" width="9.19921875" customWidth="true" style="0"/>
    <col min="77" max="77" width="37.8984375" customWidth="true" style="0"/>
    <col min="78" max="78" width="11.59765625" customWidth="true" style="0"/>
    <col min="79" max="79" width="18" customWidth="true" style="0"/>
    <col min="80" max="80" width="11.59765625" customWidth="true" style="0"/>
    <col min="81" max="81" width="9.69921875" customWidth="true" style="0"/>
    <col min="82" max="82" width="11.59765625" customWidth="true" style="0"/>
    <col min="83" max="83" width="11.59765625" customWidth="true" style="0"/>
    <col min="84" max="84" width="18.09765625" customWidth="true" style="0"/>
    <col min="85" max="85" width="11.59765625" customWidth="true" style="0"/>
    <col min="86" max="86" width="23.3984375" hidden="true" customWidth="true" style="0"/>
    <col min="87" max="87" width="23.3984375" hidden="true" customWidth="true" style="0"/>
    <col min="88" max="88" width="23.3984375" hidden="true" customWidth="true" style="0"/>
    <col min="89" max="89" width="22.59765625" hidden="true" customWidth="true" style="0"/>
    <col min="90" max="90" width="22.09765625" hidden="true" customWidth="true" style="0"/>
    <col min="91" max="91" width="12" hidden="true" customWidth="true" style="0"/>
    <col min="92" max="92" width="22.59765625" hidden="true" customWidth="true" style="0"/>
    <col min="93" max="93" width="9.19921875" customWidth="true" style="0"/>
    <col min="94" max="94" width="9.19921875" customWidth="true" style="0"/>
    <col min="95" max="95" width="9.19921875" customWidth="true" style="0"/>
    <col min="96" max="96" width="12.09765625" hidden="true" customWidth="true" style="0"/>
    <col min="97" max="97" width="12.09765625" hidden="true" customWidth="true" style="0"/>
    <col min="98" max="98" width="10.69921875" hidden="true" customWidth="true" style="0"/>
    <col min="99" max="99" width="10.69921875" hidden="true" customWidth="true" style="0"/>
    <col min="100" max="100" width="13.8984375" hidden="true" customWidth="true" style="0"/>
    <col min="101" max="101" width="9.19921875" hidden="true" customWidth="true" style="0"/>
    <col min="102" max="102" width="24" hidden="true" customWidth="true" style="0"/>
    <col min="103" max="103" width="14.19921875" hidden="true" customWidth="true" style="0"/>
    <col min="104" max="104" width="14.19921875" hidden="true" customWidth="true" style="0"/>
    <col min="105" max="105" width="13" hidden="true" customWidth="true" style="0"/>
    <col min="106" max="106" width="13" hidden="true" customWidth="true" style="0"/>
    <col min="107" max="107" width="13" hidden="true" customWidth="true" style="0"/>
    <col min="108" max="108" width="8.3984375" hidden="true" customWidth="true" style="0"/>
    <col min="109" max="109" width="9.19921875" hidden="true" customWidth="true" style="0"/>
    <col min="110" max="110" width="27" hidden="true" customWidth="true" style="0"/>
    <col min="111" max="111" width="20.19921875" hidden="true" customWidth="true" style="0"/>
    <col min="112" max="112" width="27" hidden="true" customWidth="true" style="0"/>
    <col min="113" max="113" width="24.8984375" hidden="true" customWidth="true" style="0"/>
    <col min="114" max="114" width="10.3984375" hidden="true" customWidth="true" style="0"/>
    <col min="115" max="115" width="49.59765625" hidden="true" customWidth="true" style="0"/>
    <col min="116" max="116" width="12.59765625" hidden="true" customWidth="true" style="0"/>
    <col min="117" max="117" width="10.5" hidden="true" customWidth="true" style="0"/>
    <col min="118" max="118" width="49.59765625" hidden="true" customWidth="true" style="0"/>
    <col min="119" max="119" width="12.59765625" hidden="true" customWidth="true" style="0"/>
    <col min="120" max="120" width="17.59765625" hidden="true" customWidth="true" style="0"/>
    <col min="121" max="121" width="14.5" hidden="true" customWidth="true" style="0"/>
    <col min="122" max="122" width="14.5" hidden="true" customWidth="true" style="0"/>
    <col min="123" max="123" width="14.5" hidden="true" customWidth="true" style="0"/>
    <col min="124" max="124" width="14.5" hidden="true" customWidth="true" style="0"/>
    <col min="125" max="125" width="13" hidden="true" customWidth="true" style="0"/>
    <col min="126" max="126" width="16.09765625" hidden="true" customWidth="true" style="0"/>
    <col min="127" max="127" width="21" hidden="true" customWidth="true" style="0"/>
    <col min="128" max="128" width="9.19921875" hidden="true" customWidth="true" style="0"/>
    <col min="129" max="129" width="9.19921875" hidden="true" customWidth="true" style="0"/>
    <col min="130" max="130" width="9.19921875" hidden="true" customWidth="true" style="0"/>
    <col min="131" max="131" width="13" hidden="true" customWidth="true" style="0"/>
    <col min="132" max="132" width="14.59765625" hidden="true" customWidth="true" style="0"/>
    <col min="133" max="133" width="21.3984375" hidden="true" customWidth="true" style="0"/>
    <col min="134" max="134" width="14.69921875" hidden="true" customWidth="true" style="0"/>
    <col min="135" max="135" width="14.69921875" hidden="true" customWidth="true" style="0"/>
    <col min="136" max="136" width="8" hidden="true" customWidth="true" style="0"/>
    <col min="137" max="137" width="10.8984375" hidden="true" customWidth="true" style="0"/>
    <col min="138" max="138" width="11.69921875" hidden="true" customWidth="true" style="0"/>
    <col min="139" max="139" width="11.69921875" hidden="true" customWidth="true" style="0"/>
    <col min="140" max="140" width="9.19921875" hidden="true" customWidth="true" style="0"/>
    <col min="141" max="141" width="13.19921875" hidden="true" customWidth="true" style="0"/>
    <col min="142" max="142" width="11.09765625" hidden="true" customWidth="true" style="0"/>
    <col min="143" max="143" width="9.09765625" hidden="true" customWidth="true" style="0"/>
    <col min="144" max="144" width="19.8984375" hidden="true" customWidth="true" style="0"/>
    <col min="145" max="145" width="8.19921875" hidden="true" customWidth="true" style="0"/>
    <col min="146" max="146" width="8.19921875" hidden="true" customWidth="true" style="0"/>
    <col min="147" max="147" width="8.19921875" hidden="true" customWidth="true" style="0"/>
    <col min="148" max="148" width="8.19921875" hidden="true" customWidth="true" style="0"/>
    <col min="149" max="149" width="8.19921875" hidden="true" customWidth="true" style="0"/>
    <col min="150" max="150" width="17.69921875" hidden="true" customWidth="true" style="0"/>
    <col min="151" max="151" width="10" hidden="true" customWidth="true" style="0"/>
    <col min="152" max="152" width="19.8984375" hidden="true" customWidth="true" style="0"/>
    <col min="153" max="153" width="24.19921875" hidden="true" customWidth="true" style="0"/>
    <col min="154" max="154" width="24.19921875" hidden="true" customWidth="true" style="0"/>
    <col min="155" max="155" width="26.59765625" hidden="true" customWidth="true" style="0"/>
    <col min="156" max="156" width="12.8984375" hidden="true" customWidth="true" style="0"/>
    <col min="157" max="157" width="15.59765625" hidden="true" customWidth="true" style="0"/>
    <col min="158" max="158" width="13.5" hidden="true" customWidth="true" style="0"/>
    <col min="159" max="159" width="13.5" hidden="true" customWidth="true" style="0"/>
    <col min="160" max="160" width="21.3984375" hidden="true" customWidth="true" style="0"/>
    <col min="161" max="161" width="17.3984375" hidden="true" customWidth="true" style="0"/>
    <col min="162" max="162" width="22.69921875" hidden="true" customWidth="true" style="0"/>
    <col min="163" max="163" width="23.19921875" hidden="true" customWidth="true" style="0"/>
    <col min="164" max="164" width="30" hidden="true" customWidth="true" style="0"/>
    <col min="165" max="165" width="12.19921875" hidden="true" customWidth="true" style="0"/>
    <col min="166" max="166" width="12.19921875" hidden="true" customWidth="true" style="0"/>
    <col min="167" max="167" width="12.19921875" hidden="true" customWidth="true" style="0"/>
    <col min="168" max="168" width="12.19921875" hidden="true" customWidth="true" style="0"/>
    <col min="169" max="169" width="11.3984375" hidden="true" customWidth="true" style="0"/>
    <col min="170" max="170" width="22.69921875" hidden="true" customWidth="true" style="0"/>
    <col min="171" max="171" width="22.69921875" hidden="true" customWidth="true" style="0"/>
    <col min="172" max="172" width="79.8984375" hidden="true" customWidth="true" style="0"/>
  </cols>
  <sheetData>
    <row r="1" spans="1:175" hidden="true">
      <c r="A1" s="53" t="s">
        <v>0</v>
      </c>
      <c r="B1" s="53">
        <v>1</v>
      </c>
      <c r="C1" s="53">
        <v>2</v>
      </c>
      <c r="D1" s="53">
        <v>3</v>
      </c>
      <c r="E1" s="53">
        <v>4</v>
      </c>
      <c r="F1" s="53">
        <v>5</v>
      </c>
      <c r="G1" s="53">
        <v>6</v>
      </c>
      <c r="H1" s="53">
        <v>7</v>
      </c>
      <c r="I1" s="53">
        <v>8</v>
      </c>
      <c r="J1" s="53">
        <v>9</v>
      </c>
      <c r="K1" s="53">
        <v>10</v>
      </c>
      <c r="L1" s="53">
        <v>11</v>
      </c>
      <c r="M1" s="53">
        <v>12</v>
      </c>
      <c r="N1" s="53">
        <v>13</v>
      </c>
      <c r="O1" s="53">
        <v>14</v>
      </c>
      <c r="P1" s="53">
        <v>15</v>
      </c>
      <c r="Q1" s="53">
        <v>16</v>
      </c>
      <c r="R1" s="53">
        <v>17</v>
      </c>
      <c r="S1" s="53">
        <v>18</v>
      </c>
      <c r="T1" s="53">
        <v>19</v>
      </c>
      <c r="U1" s="53">
        <v>20</v>
      </c>
      <c r="V1" s="53">
        <v>21</v>
      </c>
      <c r="W1" s="53">
        <v>22</v>
      </c>
      <c r="X1" s="53">
        <v>23</v>
      </c>
      <c r="Y1" s="53">
        <v>24</v>
      </c>
      <c r="Z1" s="53">
        <v>25</v>
      </c>
      <c r="AA1" s="53">
        <v>26</v>
      </c>
      <c r="AB1" s="53">
        <v>27</v>
      </c>
      <c r="AC1" s="53">
        <v>28</v>
      </c>
      <c r="AD1" s="53">
        <v>29</v>
      </c>
      <c r="AE1" s="53">
        <v>30</v>
      </c>
      <c r="AF1" s="53">
        <v>31</v>
      </c>
      <c r="AG1" s="53">
        <v>32</v>
      </c>
      <c r="AH1" s="53">
        <v>33</v>
      </c>
      <c r="AI1" s="53">
        <v>34</v>
      </c>
      <c r="AJ1" s="53">
        <v>35</v>
      </c>
      <c r="AK1" s="53">
        <v>36</v>
      </c>
      <c r="AL1" s="53">
        <v>37</v>
      </c>
      <c r="AM1" s="53">
        <v>38</v>
      </c>
      <c r="AN1" s="53">
        <v>39</v>
      </c>
      <c r="AO1" s="53">
        <v>40</v>
      </c>
      <c r="AP1" s="53">
        <v>41</v>
      </c>
      <c r="AQ1" s="53">
        <v>42</v>
      </c>
      <c r="AR1" s="53">
        <v>43</v>
      </c>
      <c r="AS1" s="53">
        <v>44</v>
      </c>
      <c r="AT1" s="53">
        <v>45</v>
      </c>
      <c r="AU1" s="53">
        <v>46</v>
      </c>
      <c r="AV1" s="53">
        <v>47</v>
      </c>
      <c r="AW1" s="53">
        <v>48</v>
      </c>
      <c r="AX1" s="53">
        <v>49</v>
      </c>
      <c r="AY1" s="53">
        <v>50</v>
      </c>
      <c r="AZ1" s="53">
        <v>51</v>
      </c>
      <c r="BA1" s="53">
        <v>52</v>
      </c>
      <c r="BB1" s="53">
        <v>53</v>
      </c>
      <c r="BC1" s="53">
        <v>54</v>
      </c>
      <c r="BD1" s="53">
        <v>55</v>
      </c>
      <c r="BE1" s="53">
        <v>56</v>
      </c>
      <c r="BF1" s="53">
        <v>57</v>
      </c>
      <c r="BG1" s="53">
        <v>58</v>
      </c>
      <c r="BH1" s="53">
        <v>59</v>
      </c>
      <c r="BI1" s="53">
        <v>60</v>
      </c>
      <c r="BJ1" s="53">
        <v>61</v>
      </c>
      <c r="BK1" s="53">
        <v>62</v>
      </c>
      <c r="BL1" s="53">
        <v>63</v>
      </c>
      <c r="BM1" s="53">
        <v>64</v>
      </c>
      <c r="BN1" s="53">
        <v>65</v>
      </c>
      <c r="BO1" s="53">
        <v>66</v>
      </c>
      <c r="BP1" s="53">
        <v>67</v>
      </c>
      <c r="BQ1" s="53">
        <v>68</v>
      </c>
      <c r="BR1" s="53">
        <v>69</v>
      </c>
      <c r="BS1" s="53">
        <v>70</v>
      </c>
      <c r="BT1" s="53">
        <v>71</v>
      </c>
      <c r="BU1" s="53">
        <v>72</v>
      </c>
      <c r="BV1" s="53">
        <v>73</v>
      </c>
      <c r="BW1" s="53">
        <v>74</v>
      </c>
      <c r="BX1" s="53">
        <v>75</v>
      </c>
      <c r="BY1" s="53">
        <v>76</v>
      </c>
      <c r="BZ1" s="53">
        <v>77</v>
      </c>
      <c r="CA1" s="53">
        <v>78</v>
      </c>
      <c r="CB1" s="53">
        <v>79</v>
      </c>
      <c r="CC1" s="53">
        <v>80</v>
      </c>
      <c r="CD1" s="53">
        <v>81</v>
      </c>
      <c r="CE1" s="53">
        <v>82</v>
      </c>
      <c r="CF1" s="53">
        <v>83</v>
      </c>
      <c r="CG1" s="53">
        <v>84</v>
      </c>
      <c r="CH1">
        <v>0</v>
      </c>
      <c r="CI1" s="53">
        <v>1</v>
      </c>
      <c r="CJ1">
        <v>2</v>
      </c>
      <c r="CK1" s="53">
        <v>3</v>
      </c>
      <c r="CL1">
        <v>4</v>
      </c>
      <c r="CM1" s="53">
        <v>5</v>
      </c>
      <c r="CN1">
        <v>6</v>
      </c>
      <c r="CO1" s="53">
        <v>7</v>
      </c>
      <c r="CP1">
        <v>8</v>
      </c>
      <c r="CQ1" s="53">
        <v>9</v>
      </c>
      <c r="CR1">
        <v>10</v>
      </c>
      <c r="CS1" s="53">
        <v>11</v>
      </c>
      <c r="CT1">
        <v>12</v>
      </c>
      <c r="CU1" s="53">
        <v>13</v>
      </c>
      <c r="CV1">
        <v>14</v>
      </c>
      <c r="CW1" s="53">
        <v>15</v>
      </c>
      <c r="CX1">
        <v>16</v>
      </c>
      <c r="CY1" s="53">
        <v>17</v>
      </c>
      <c r="CZ1">
        <v>18</v>
      </c>
      <c r="DA1" s="53">
        <v>19</v>
      </c>
      <c r="DB1">
        <v>20</v>
      </c>
      <c r="DC1" s="53">
        <v>21</v>
      </c>
      <c r="DD1">
        <v>22</v>
      </c>
      <c r="DE1" s="53">
        <v>23</v>
      </c>
      <c r="DF1">
        <v>24</v>
      </c>
      <c r="DG1" s="53">
        <v>25</v>
      </c>
      <c r="DH1">
        <v>26</v>
      </c>
      <c r="DI1" s="53">
        <v>27</v>
      </c>
      <c r="DJ1">
        <v>28</v>
      </c>
      <c r="DK1" s="53">
        <v>29</v>
      </c>
      <c r="DL1">
        <v>30</v>
      </c>
      <c r="DM1" s="53">
        <v>31</v>
      </c>
      <c r="DN1">
        <v>32</v>
      </c>
      <c r="DO1" s="53">
        <v>33</v>
      </c>
      <c r="DP1">
        <v>34</v>
      </c>
      <c r="DQ1" s="53">
        <v>35</v>
      </c>
      <c r="DR1">
        <v>36</v>
      </c>
      <c r="DS1" s="53">
        <v>37</v>
      </c>
      <c r="DT1">
        <v>38</v>
      </c>
      <c r="DU1" s="53">
        <v>39</v>
      </c>
      <c r="DV1">
        <v>40</v>
      </c>
      <c r="DW1" s="53">
        <v>41</v>
      </c>
      <c r="DX1">
        <v>42</v>
      </c>
      <c r="DY1" s="53">
        <v>43</v>
      </c>
      <c r="DZ1">
        <v>44</v>
      </c>
      <c r="EA1" s="53">
        <v>45</v>
      </c>
      <c r="EB1">
        <v>46</v>
      </c>
      <c r="EC1" s="53">
        <v>47</v>
      </c>
      <c r="ED1">
        <v>48</v>
      </c>
      <c r="EE1" s="53">
        <v>49</v>
      </c>
      <c r="EF1">
        <v>50</v>
      </c>
      <c r="EG1" s="53">
        <v>51</v>
      </c>
      <c r="EH1">
        <v>52</v>
      </c>
      <c r="EI1" s="53">
        <v>53</v>
      </c>
      <c r="EJ1">
        <v>54</v>
      </c>
      <c r="EK1" s="53">
        <v>55</v>
      </c>
      <c r="EL1">
        <v>56</v>
      </c>
      <c r="EM1">
        <v>57</v>
      </c>
      <c r="EN1" s="53">
        <v>58</v>
      </c>
      <c r="EO1">
        <v>59</v>
      </c>
      <c r="EP1">
        <v>60</v>
      </c>
      <c r="EQ1" s="53">
        <v>61</v>
      </c>
      <c r="ER1">
        <v>62</v>
      </c>
      <c r="ES1">
        <v>63</v>
      </c>
      <c r="ET1" s="53">
        <v>64</v>
      </c>
      <c r="EU1">
        <v>65</v>
      </c>
      <c r="EV1">
        <v>66</v>
      </c>
      <c r="EW1" s="53">
        <v>67</v>
      </c>
      <c r="EX1">
        <v>68</v>
      </c>
      <c r="EY1">
        <v>69</v>
      </c>
      <c r="EZ1" s="53">
        <v>70</v>
      </c>
      <c r="FA1">
        <v>71</v>
      </c>
      <c r="FB1">
        <v>72</v>
      </c>
      <c r="FC1" s="53">
        <v>73</v>
      </c>
      <c r="FD1">
        <v>74</v>
      </c>
      <c r="FE1">
        <v>75</v>
      </c>
      <c r="FF1" s="53">
        <v>76</v>
      </c>
      <c r="FG1">
        <v>77</v>
      </c>
      <c r="FH1">
        <v>78</v>
      </c>
      <c r="FI1" s="53">
        <v>79</v>
      </c>
      <c r="FJ1">
        <v>80</v>
      </c>
      <c r="FK1">
        <v>81</v>
      </c>
      <c r="FL1" s="53">
        <v>82</v>
      </c>
      <c r="FM1">
        <v>83</v>
      </c>
      <c r="FN1">
        <v>84</v>
      </c>
      <c r="FO1" s="53">
        <v>85</v>
      </c>
      <c r="FP1">
        <v>86</v>
      </c>
    </row>
    <row r="2" spans="1:175" customHeight="1" ht="28.2">
      <c r="A2">
        <v>1</v>
      </c>
      <c r="B2" s="1" t="s">
        <v>1</v>
      </c>
      <c r="AD2" s="67" t="s">
        <v>2</v>
      </c>
    </row>
    <row r="3" spans="1:175" customHeight="1" ht="18.75">
      <c r="A3">
        <v>2</v>
      </c>
      <c r="B3" s="420" t="s">
        <v>3</v>
      </c>
      <c r="C3" s="339"/>
      <c r="D3" s="146" t="str">
        <f>"C"&amp;IF($R$7&lt;10,"00"&amp;$R$7,"0"&amp;$R$7)</f>
        <v>C007</v>
      </c>
      <c r="L3" s="426" t="s">
        <v>4</v>
      </c>
      <c r="M3" s="427"/>
      <c r="N3" s="427"/>
      <c r="O3" s="427"/>
      <c r="P3" s="427"/>
      <c r="Q3" s="427"/>
      <c r="R3" s="427"/>
      <c r="S3" s="427"/>
      <c r="T3" s="427"/>
      <c r="U3" s="427"/>
      <c r="V3" s="427"/>
      <c r="W3" s="427"/>
      <c r="X3" s="427"/>
      <c r="Y3" s="427"/>
      <c r="Z3" s="427"/>
      <c r="AA3" s="427"/>
      <c r="AB3" s="427"/>
      <c r="AC3" s="427"/>
      <c r="AD3" s="427"/>
      <c r="AE3" s="427"/>
      <c r="AF3" s="427"/>
      <c r="AG3" s="427"/>
      <c r="AH3" s="427"/>
      <c r="AI3" s="427"/>
      <c r="AJ3" s="427"/>
      <c r="AK3" s="427"/>
      <c r="AL3" s="427"/>
      <c r="AM3" s="427"/>
      <c r="AN3" s="427"/>
      <c r="AO3" s="427"/>
      <c r="AP3" s="427"/>
      <c r="AQ3" s="427"/>
      <c r="AR3" s="427"/>
      <c r="AS3" s="427"/>
      <c r="AT3" s="427"/>
    </row>
    <row r="4" spans="1:175" customHeight="1" ht="18.75">
      <c r="A4">
        <v>3</v>
      </c>
      <c r="B4" s="2" t="s">
        <v>5</v>
      </c>
    </row>
    <row r="5" spans="1:175" customHeight="1" ht="18.75">
      <c r="A5" s="53">
        <v>4</v>
      </c>
      <c r="B5" s="421" t="s">
        <v>6</v>
      </c>
      <c r="C5" s="421"/>
      <c r="D5" s="3" t="s">
        <v>7</v>
      </c>
      <c r="E5" s="4"/>
      <c r="F5" s="3" t="s">
        <v>8</v>
      </c>
      <c r="G5" s="422"/>
      <c r="H5" s="422"/>
      <c r="I5" s="423" t="s">
        <v>9</v>
      </c>
      <c r="J5" s="423"/>
    </row>
    <row r="6" spans="1:175" customHeight="1" ht="13.5">
      <c r="A6" s="53">
        <v>5</v>
      </c>
    </row>
    <row r="7" spans="1:175" customHeight="1" ht="24.75">
      <c r="A7">
        <v>6</v>
      </c>
      <c r="B7" s="424" t="s">
        <v>10</v>
      </c>
      <c r="C7" s="424"/>
      <c r="D7" s="181">
        <f>IF(ISNA(VLOOKUP(I7,$C$124:$D$190,2,FALSE)),"",VLOOKUP(I7,$C$124:$D$190,2,FALSE))</f>
        <v>38</v>
      </c>
      <c r="E7" s="424" t="s">
        <v>11</v>
      </c>
      <c r="F7" s="424"/>
      <c r="G7" s="425"/>
      <c r="H7" s="425"/>
      <c r="I7" s="424" t="s">
        <v>12</v>
      </c>
      <c r="J7" s="424"/>
      <c r="K7" s="424"/>
      <c r="L7" s="424"/>
      <c r="M7" s="424"/>
      <c r="N7" s="424" t="s">
        <v>13</v>
      </c>
      <c r="O7" s="424"/>
      <c r="P7" s="424"/>
      <c r="Q7" s="424"/>
      <c r="R7" s="181">
        <v>7</v>
      </c>
      <c r="S7" s="428"/>
      <c r="T7" s="428"/>
      <c r="U7" s="428"/>
      <c r="V7" s="424" t="s">
        <v>14</v>
      </c>
      <c r="W7" s="424"/>
      <c r="X7" s="424"/>
      <c r="Y7" s="424" t="s">
        <v>15</v>
      </c>
      <c r="Z7" s="424"/>
      <c r="AA7" s="424"/>
      <c r="AB7" s="424"/>
      <c r="AC7" s="424"/>
      <c r="AD7" s="424"/>
      <c r="AE7" s="424"/>
      <c r="AF7" s="424"/>
    </row>
    <row r="8" spans="1:175">
      <c r="A8">
        <v>7</v>
      </c>
    </row>
    <row r="9" spans="1:175" customHeight="1" ht="22.2">
      <c r="A9">
        <v>8</v>
      </c>
      <c r="B9" s="429" t="s">
        <v>16</v>
      </c>
      <c r="C9" s="5" t="s">
        <v>17</v>
      </c>
      <c r="D9" s="432" t="s">
        <v>18</v>
      </c>
      <c r="E9" s="432"/>
      <c r="F9" s="432" t="s">
        <v>19</v>
      </c>
      <c r="G9" s="432"/>
      <c r="H9" s="434"/>
      <c r="I9" s="418" t="s">
        <v>20</v>
      </c>
      <c r="J9" s="419"/>
      <c r="K9" s="419"/>
      <c r="L9" s="419"/>
      <c r="M9" s="419"/>
      <c r="N9" s="436" t="s">
        <v>21</v>
      </c>
      <c r="O9" s="413"/>
      <c r="P9" s="9" t="s">
        <v>22</v>
      </c>
      <c r="Q9" s="412">
        <v>921</v>
      </c>
      <c r="R9" s="413"/>
      <c r="S9" s="9" t="s">
        <v>22</v>
      </c>
      <c r="T9" s="412">
        <v>5140</v>
      </c>
      <c r="U9" s="437"/>
      <c r="V9" s="389" t="s">
        <v>23</v>
      </c>
      <c r="W9" s="390"/>
      <c r="X9" s="391"/>
      <c r="Y9" s="177" t="s">
        <v>24</v>
      </c>
      <c r="Z9" s="393">
        <v>790</v>
      </c>
      <c r="AA9" s="394"/>
      <c r="AB9" s="178" t="s">
        <v>22</v>
      </c>
      <c r="AC9" s="395">
        <v>8553</v>
      </c>
      <c r="AD9" s="396"/>
      <c r="AU9" s="337" t="s">
        <v>25</v>
      </c>
      <c r="AV9" s="458"/>
      <c r="AW9" s="458"/>
      <c r="AX9" s="458"/>
      <c r="AY9" s="458"/>
      <c r="AZ9" s="458"/>
      <c r="BA9" s="458"/>
      <c r="BB9" s="458"/>
      <c r="BC9" s="458"/>
      <c r="BD9" s="458"/>
      <c r="BE9" s="458"/>
      <c r="BF9" s="458"/>
      <c r="BG9" s="458"/>
      <c r="BH9" s="458"/>
      <c r="BI9" s="458"/>
      <c r="BJ9" s="459"/>
      <c r="BM9" s="145" t="s">
        <v>23</v>
      </c>
      <c r="BN9" s="185" t="str">
        <f>Z9&amp;AB9&amp;AC9</f>
        <v>790-8553</v>
      </c>
      <c r="BX9" s="195"/>
    </row>
    <row r="10" spans="1:175" customHeight="1" ht="22.5">
      <c r="A10" s="53">
        <v>9</v>
      </c>
      <c r="B10" s="430"/>
      <c r="C10" s="6" t="s">
        <v>26</v>
      </c>
      <c r="D10" s="435" t="s">
        <v>27</v>
      </c>
      <c r="E10" s="435"/>
      <c r="F10" s="435" t="s">
        <v>28</v>
      </c>
      <c r="G10" s="435"/>
      <c r="H10" s="435"/>
      <c r="I10" s="418" t="s">
        <v>29</v>
      </c>
      <c r="J10" s="419"/>
      <c r="K10" s="419"/>
      <c r="L10" s="419"/>
      <c r="M10" s="419"/>
      <c r="N10" s="436"/>
      <c r="O10" s="438"/>
      <c r="P10" s="438"/>
      <c r="Q10" s="438"/>
      <c r="R10" s="438"/>
      <c r="S10" s="438"/>
      <c r="T10" s="438"/>
      <c r="U10" s="414"/>
      <c r="V10" s="354" t="s">
        <v>30</v>
      </c>
      <c r="W10" s="392"/>
      <c r="X10" s="346"/>
      <c r="Y10" s="397" t="s">
        <v>31</v>
      </c>
      <c r="Z10" s="398"/>
      <c r="AA10" s="398"/>
      <c r="AB10" s="403" t="s">
        <v>12</v>
      </c>
      <c r="AC10" s="403"/>
      <c r="AD10" s="403"/>
      <c r="AE10" s="179"/>
      <c r="AF10" s="179"/>
      <c r="AG10" s="179"/>
      <c r="AH10" s="179"/>
      <c r="AI10" s="179"/>
      <c r="AJ10" s="179"/>
      <c r="AK10" s="179"/>
      <c r="AL10" s="179"/>
      <c r="AM10" s="179"/>
      <c r="AN10" s="179"/>
      <c r="AO10" s="179"/>
      <c r="AP10" s="179"/>
      <c r="AQ10" s="179"/>
      <c r="AR10" s="180"/>
      <c r="AU10" s="345" t="s">
        <v>32</v>
      </c>
      <c r="AV10" s="392"/>
      <c r="AW10" s="392"/>
      <c r="AX10" s="346"/>
      <c r="AY10" s="337" t="s">
        <v>33</v>
      </c>
      <c r="AZ10" s="458"/>
      <c r="BA10" s="458"/>
      <c r="BB10" s="458"/>
      <c r="BC10" s="458"/>
      <c r="BD10" s="458"/>
      <c r="BE10" s="458"/>
      <c r="BF10" s="458"/>
      <c r="BG10" s="459"/>
      <c r="BH10" s="345" t="s">
        <v>34</v>
      </c>
      <c r="BI10" s="392"/>
      <c r="BJ10" s="346"/>
      <c r="BM10" s="145" t="s">
        <v>20</v>
      </c>
      <c r="BN10" s="185" t="str">
        <f>N9&amp;P9&amp;Q9&amp;S9&amp;T9</f>
        <v>089-921-5140</v>
      </c>
      <c r="BX10" s="195"/>
    </row>
    <row r="11" spans="1:175" customHeight="1" ht="22.5">
      <c r="A11" s="53">
        <v>10</v>
      </c>
      <c r="B11" s="430"/>
      <c r="C11" s="432" t="s">
        <v>35</v>
      </c>
      <c r="D11" s="415" t="s">
        <v>36</v>
      </c>
      <c r="E11" s="415"/>
      <c r="F11" s="415"/>
      <c r="G11" s="415"/>
      <c r="H11" s="415"/>
      <c r="I11" s="418" t="s">
        <v>37</v>
      </c>
      <c r="J11" s="419"/>
      <c r="K11" s="419"/>
      <c r="L11" s="419"/>
      <c r="M11" s="419"/>
      <c r="N11" s="436" t="s">
        <v>21</v>
      </c>
      <c r="O11" s="413"/>
      <c r="P11" s="9" t="s">
        <v>22</v>
      </c>
      <c r="Q11" s="412">
        <v>921</v>
      </c>
      <c r="R11" s="413"/>
      <c r="S11" s="9" t="s">
        <v>22</v>
      </c>
      <c r="T11" s="412">
        <v>3398</v>
      </c>
      <c r="U11" s="414"/>
      <c r="V11" s="341"/>
      <c r="W11" s="342"/>
      <c r="X11" s="348"/>
      <c r="Y11" s="399" t="s">
        <v>38</v>
      </c>
      <c r="Z11" s="400"/>
      <c r="AA11" s="400"/>
      <c r="AB11" s="404" t="s">
        <v>39</v>
      </c>
      <c r="AC11" s="405"/>
      <c r="AD11" s="405"/>
      <c r="AE11" s="405"/>
      <c r="AF11" s="405"/>
      <c r="AG11" s="405"/>
      <c r="AH11" s="405"/>
      <c r="AI11" s="405"/>
      <c r="AJ11" s="405"/>
      <c r="AK11" s="405"/>
      <c r="AL11" s="405"/>
      <c r="AM11" s="405"/>
      <c r="AN11" s="406"/>
      <c r="AO11" s="406"/>
      <c r="AP11" s="406"/>
      <c r="AQ11" s="406"/>
      <c r="AR11" s="407"/>
      <c r="AU11" s="349"/>
      <c r="AV11" s="344"/>
      <c r="AW11" s="344"/>
      <c r="AX11" s="350"/>
      <c r="AY11" s="442" t="s">
        <v>40</v>
      </c>
      <c r="AZ11" s="443"/>
      <c r="BA11" s="444"/>
      <c r="BB11" s="354" t="s">
        <v>41</v>
      </c>
      <c r="BC11" s="392"/>
      <c r="BD11" s="457"/>
      <c r="BE11" s="445" t="s">
        <v>42</v>
      </c>
      <c r="BF11" s="443"/>
      <c r="BG11" s="446"/>
      <c r="BH11" s="439"/>
      <c r="BI11" s="440"/>
      <c r="BJ11" s="441"/>
      <c r="BM11" s="145" t="s">
        <v>37</v>
      </c>
      <c r="BN11" s="186" t="str">
        <f>N11&amp;P11&amp;Q11&amp;S11&amp;T11</f>
        <v>089-921-3398</v>
      </c>
      <c r="BX11" s="195"/>
    </row>
    <row r="12" spans="1:175" customHeight="1" ht="22.5">
      <c r="A12">
        <v>11</v>
      </c>
      <c r="B12" s="430"/>
      <c r="C12" s="433"/>
      <c r="D12" s="416"/>
      <c r="E12" s="416"/>
      <c r="F12" s="416"/>
      <c r="G12" s="416"/>
      <c r="H12" s="416"/>
      <c r="I12" s="418" t="s">
        <v>43</v>
      </c>
      <c r="J12" s="419"/>
      <c r="K12" s="419"/>
      <c r="L12" s="419"/>
      <c r="M12" s="419"/>
      <c r="N12" s="358" t="s">
        <v>44</v>
      </c>
      <c r="O12" s="359"/>
      <c r="P12" s="9" t="s">
        <v>22</v>
      </c>
      <c r="Q12" s="360">
        <v>5804</v>
      </c>
      <c r="R12" s="359"/>
      <c r="S12" s="9" t="s">
        <v>22</v>
      </c>
      <c r="T12" s="360">
        <v>2476</v>
      </c>
      <c r="U12" s="361"/>
      <c r="V12" s="341"/>
      <c r="W12" s="342"/>
      <c r="X12" s="348"/>
      <c r="Y12" s="399" t="s">
        <v>45</v>
      </c>
      <c r="Z12" s="400"/>
      <c r="AA12" s="400"/>
      <c r="AB12" s="404" t="s">
        <v>46</v>
      </c>
      <c r="AC12" s="405"/>
      <c r="AD12" s="405"/>
      <c r="AE12" s="405"/>
      <c r="AF12" s="405"/>
      <c r="AG12" s="405"/>
      <c r="AH12" s="405"/>
      <c r="AI12" s="405"/>
      <c r="AJ12" s="405"/>
      <c r="AK12" s="405"/>
      <c r="AL12" s="405"/>
      <c r="AM12" s="405"/>
      <c r="AN12" s="406"/>
      <c r="AO12" s="406"/>
      <c r="AP12" s="406"/>
      <c r="AQ12" s="406"/>
      <c r="AR12" s="407"/>
      <c r="AU12" s="447" t="s">
        <v>47</v>
      </c>
      <c r="AV12" s="448"/>
      <c r="AW12" s="448"/>
      <c r="AX12" s="448"/>
      <c r="AY12" s="74"/>
      <c r="AZ12" s="452" t="str">
        <f>IF(ISNA(VLOOKUP(AY12,$AY$124:$AZ$146,2,FALSE)),"",VLOOKUP(AY12,$AY$124:$AZ$146,2,FALSE))</f>
        <v/>
      </c>
      <c r="BA12" s="453"/>
      <c r="BB12" s="74"/>
      <c r="BC12" s="454" t="str">
        <f>IF(ISNA(VLOOKUP(BB12,$AY$124:$AZ$146,2,FALSE)),"",VLOOKUP(BB12,$AY$124:$AZ$146,2,FALSE))</f>
        <v/>
      </c>
      <c r="BD12" s="455"/>
      <c r="BE12" s="74"/>
      <c r="BF12" s="454" t="str">
        <f>IF(ISNA(VLOOKUP(BE12,$AY$124:$AZ$146,2,FALSE)),"",VLOOKUP(BE12,$AY$124:$AZ$146,2,FALSE))</f>
        <v/>
      </c>
      <c r="BG12" s="456"/>
      <c r="BH12" s="449"/>
      <c r="BI12" s="450"/>
      <c r="BJ12" s="451"/>
      <c r="BM12" s="145" t="s">
        <v>43</v>
      </c>
      <c r="BN12" s="185" t="str">
        <f>N12&amp;P12&amp;Q12&amp;S12&amp;T12</f>
        <v>080-5804-2476</v>
      </c>
      <c r="BX12" s="195"/>
    </row>
    <row r="13" spans="1:175" customHeight="1" ht="22.5">
      <c r="A13">
        <v>12</v>
      </c>
      <c r="B13" s="430"/>
      <c r="C13" s="7" t="s">
        <v>17</v>
      </c>
      <c r="D13" s="417"/>
      <c r="E13" s="417"/>
      <c r="F13" s="417"/>
      <c r="G13" s="417"/>
      <c r="H13" s="417"/>
      <c r="I13" s="418" t="s">
        <v>48</v>
      </c>
      <c r="J13" s="419"/>
      <c r="K13" s="419"/>
      <c r="L13" s="419"/>
      <c r="M13" s="419"/>
      <c r="N13" s="362"/>
      <c r="O13" s="363"/>
      <c r="P13" s="9" t="s">
        <v>22</v>
      </c>
      <c r="Q13" s="364"/>
      <c r="R13" s="363"/>
      <c r="S13" s="9" t="s">
        <v>22</v>
      </c>
      <c r="T13" s="364"/>
      <c r="U13" s="365"/>
      <c r="V13" s="343"/>
      <c r="W13" s="344"/>
      <c r="X13" s="350"/>
      <c r="Y13" s="401" t="s">
        <v>49</v>
      </c>
      <c r="Z13" s="402"/>
      <c r="AA13" s="402"/>
      <c r="AB13" s="408" t="s">
        <v>50</v>
      </c>
      <c r="AC13" s="409"/>
      <c r="AD13" s="409"/>
      <c r="AE13" s="409"/>
      <c r="AF13" s="409"/>
      <c r="AG13" s="409"/>
      <c r="AH13" s="409"/>
      <c r="AI13" s="409"/>
      <c r="AJ13" s="409"/>
      <c r="AK13" s="409"/>
      <c r="AL13" s="409"/>
      <c r="AM13" s="409"/>
      <c r="AN13" s="410"/>
      <c r="AO13" s="410"/>
      <c r="AP13" s="410"/>
      <c r="AQ13" s="410"/>
      <c r="AR13" s="411"/>
      <c r="AU13" s="447" t="s">
        <v>51</v>
      </c>
      <c r="AV13" s="448"/>
      <c r="AW13" s="448"/>
      <c r="AX13" s="448"/>
      <c r="AY13" s="74"/>
      <c r="AZ13" s="452" t="str">
        <f>IF(ISNA(VLOOKUP(AY13,$AY$124:$AZ$146,2,FALSE)),"",VLOOKUP(AY13,$AY$124:$AZ$146,2,FALSE))</f>
        <v/>
      </c>
      <c r="BA13" s="453"/>
      <c r="BB13" s="74"/>
      <c r="BC13" s="454" t="str">
        <f>IF(ISNA(VLOOKUP(BB13,$AY$124:$AZ$146,2,FALSE)),"",VLOOKUP(BB13,$AY$124:$AZ$146,2,FALSE))</f>
        <v/>
      </c>
      <c r="BD13" s="455"/>
      <c r="BE13" s="219"/>
      <c r="BF13" s="454" t="str">
        <f>IF(ISNA(VLOOKUP(BE13,$AY$124:$AZ$146,2,FALSE)),"",VLOOKUP(BE13,$AY$124:$AZ$146,2,FALSE))</f>
        <v/>
      </c>
      <c r="BG13" s="456"/>
      <c r="BH13" s="71"/>
      <c r="BI13" s="72"/>
      <c r="BJ13" s="73"/>
      <c r="BM13" s="145" t="s">
        <v>48</v>
      </c>
      <c r="BN13" s="185" t="str">
        <f>N13&amp;P13&amp;Q13&amp;S13&amp;T13</f>
        <v>--</v>
      </c>
      <c r="BX13" s="195"/>
    </row>
    <row r="14" spans="1:175" customHeight="1" ht="22.5">
      <c r="A14">
        <v>13</v>
      </c>
      <c r="B14" s="431"/>
      <c r="C14" s="6" t="s">
        <v>52</v>
      </c>
      <c r="D14" s="366"/>
      <c r="E14" s="367"/>
      <c r="F14" s="367"/>
      <c r="G14" s="367"/>
      <c r="H14" s="368"/>
      <c r="I14" s="418" t="s">
        <v>53</v>
      </c>
      <c r="J14" s="419"/>
      <c r="K14" s="419"/>
      <c r="L14" s="419"/>
      <c r="M14" s="419"/>
      <c r="N14" s="240" t="s">
        <v>54</v>
      </c>
      <c r="O14" s="335"/>
      <c r="P14" s="335"/>
      <c r="Q14" s="335"/>
      <c r="R14" s="335"/>
      <c r="S14" s="335"/>
      <c r="T14" s="335"/>
      <c r="U14" s="335"/>
      <c r="V14" s="335"/>
      <c r="W14" s="335"/>
      <c r="X14" s="335"/>
      <c r="Y14" s="335"/>
      <c r="Z14" s="335"/>
      <c r="AA14" s="335"/>
      <c r="AB14" s="335"/>
      <c r="AC14" s="335"/>
      <c r="AD14" s="335"/>
      <c r="AE14" s="335"/>
      <c r="AF14" s="335"/>
      <c r="AG14" s="335"/>
      <c r="AH14" s="335"/>
      <c r="AI14" s="335"/>
      <c r="AJ14" s="335"/>
      <c r="AK14" s="335"/>
      <c r="AL14" s="335"/>
      <c r="AM14" s="335"/>
      <c r="AN14" s="335"/>
      <c r="AO14" s="335"/>
      <c r="AP14" s="335"/>
      <c r="AQ14" s="335"/>
      <c r="AR14" s="336"/>
    </row>
    <row r="15" spans="1:175">
      <c r="A15" s="53">
        <v>14</v>
      </c>
      <c r="BV15" s="176" t="s">
        <v>55</v>
      </c>
      <c r="CC15" s="176"/>
    </row>
    <row r="16" spans="1:175" customHeight="1" ht="21.75">
      <c r="A16" s="53">
        <v>15</v>
      </c>
      <c r="B16" s="337" t="s">
        <v>56</v>
      </c>
      <c r="C16" s="338"/>
      <c r="D16" s="338"/>
      <c r="E16" s="338"/>
      <c r="F16" s="338"/>
      <c r="G16" s="338"/>
      <c r="H16" s="338"/>
      <c r="I16" s="338"/>
      <c r="J16" s="338"/>
      <c r="K16" s="338"/>
      <c r="L16" s="338"/>
      <c r="M16" s="338"/>
      <c r="N16" s="338"/>
      <c r="O16" s="338"/>
      <c r="P16" s="338"/>
      <c r="Q16" s="338"/>
      <c r="R16" s="338"/>
      <c r="S16" s="338"/>
      <c r="T16" s="338"/>
      <c r="U16" s="339"/>
      <c r="V16" s="388" t="s">
        <v>57</v>
      </c>
      <c r="W16" s="338"/>
      <c r="X16" s="338"/>
      <c r="Y16" s="338"/>
      <c r="Z16" s="339"/>
      <c r="AA16" s="506" t="s">
        <v>58</v>
      </c>
      <c r="AB16" s="388" t="s">
        <v>59</v>
      </c>
      <c r="AC16" s="509"/>
      <c r="AD16" s="509"/>
      <c r="AE16" s="497" t="s">
        <v>60</v>
      </c>
      <c r="AF16" s="518" t="s">
        <v>61</v>
      </c>
      <c r="AG16" s="519"/>
      <c r="AH16" s="519"/>
      <c r="AI16" s="519"/>
      <c r="AJ16" s="519"/>
      <c r="AK16" s="519"/>
      <c r="AL16" s="519"/>
      <c r="AM16" s="519"/>
      <c r="AN16" s="519"/>
      <c r="AO16" s="519"/>
      <c r="AP16" s="519"/>
      <c r="AQ16" s="519"/>
      <c r="AR16" s="519"/>
      <c r="AS16" s="519"/>
      <c r="AT16" s="519"/>
      <c r="AU16" s="519"/>
      <c r="AV16" s="519"/>
      <c r="AW16" s="519"/>
      <c r="AX16" s="519"/>
      <c r="AY16" s="519"/>
      <c r="AZ16" s="519"/>
      <c r="BA16" s="519"/>
      <c r="BB16" s="519"/>
      <c r="BC16" s="519"/>
      <c r="BD16" s="332" t="s">
        <v>62</v>
      </c>
      <c r="BE16" s="332" t="s">
        <v>63</v>
      </c>
      <c r="BF16" s="463" t="s">
        <v>64</v>
      </c>
      <c r="BG16" s="464"/>
      <c r="BH16" s="464"/>
      <c r="BI16" s="464"/>
      <c r="BJ16" s="464"/>
      <c r="BK16" s="464"/>
      <c r="BL16" s="465"/>
      <c r="BM16" s="75"/>
      <c r="BN16" s="76"/>
      <c r="BO16" s="76"/>
      <c r="BP16" s="76"/>
      <c r="BQ16" s="76"/>
      <c r="BR16" s="76"/>
      <c r="BS16" s="76"/>
      <c r="BT16" s="76"/>
      <c r="BU16" s="76"/>
      <c r="BV16" s="76"/>
      <c r="BW16" s="76"/>
      <c r="BX16" s="76"/>
      <c r="BY16" s="76"/>
      <c r="BZ16" s="76"/>
      <c r="CA16" s="76"/>
      <c r="CB16" s="76"/>
      <c r="CC16" s="76"/>
      <c r="CD16" s="76"/>
      <c r="CE16" s="76"/>
      <c r="CF16" s="76"/>
      <c r="CG16" s="77"/>
      <c r="CH16" s="100"/>
      <c r="CI16" s="100"/>
      <c r="CJ16" s="100"/>
      <c r="CK16" s="100"/>
      <c r="CL16" s="100"/>
      <c r="CM16" s="102"/>
      <c r="CN16" s="100"/>
      <c r="CO16" s="101"/>
      <c r="CP16" s="99"/>
      <c r="CQ16" s="102"/>
      <c r="CR16" s="101"/>
      <c r="CS16" s="102"/>
      <c r="CT16" s="101"/>
      <c r="CU16" s="102"/>
      <c r="CV16" s="101"/>
      <c r="CW16" s="102"/>
      <c r="CX16" s="100"/>
      <c r="CY16" s="101"/>
      <c r="CZ16" s="102"/>
      <c r="DA16" s="101"/>
      <c r="DB16" s="99"/>
      <c r="DC16" s="99"/>
      <c r="DD16" s="102"/>
      <c r="DE16" s="101"/>
      <c r="DF16" s="99"/>
      <c r="DG16" s="99"/>
      <c r="DH16" s="99"/>
      <c r="DI16" s="99"/>
      <c r="DJ16" s="99"/>
      <c r="DK16" s="99"/>
      <c r="DL16" s="99"/>
      <c r="DM16" s="99"/>
      <c r="DN16" s="99"/>
      <c r="DO16" s="102"/>
      <c r="DP16" s="101"/>
      <c r="DQ16" s="99"/>
      <c r="DR16" s="99"/>
      <c r="DS16" s="99"/>
      <c r="DT16" s="99"/>
      <c r="DU16" s="99"/>
      <c r="DV16" s="102"/>
      <c r="DW16" s="100"/>
      <c r="DX16" s="160"/>
      <c r="DY16" s="103"/>
      <c r="DZ16" s="161"/>
      <c r="EA16" s="160"/>
      <c r="EB16" s="161"/>
      <c r="EC16" s="100"/>
      <c r="ED16" s="481" t="s">
        <v>65</v>
      </c>
      <c r="EE16" s="99"/>
      <c r="EF16" s="99"/>
      <c r="EG16" s="102"/>
      <c r="EH16" s="481" t="s">
        <v>65</v>
      </c>
      <c r="EI16" s="484"/>
      <c r="EJ16" s="160"/>
      <c r="EK16" s="103"/>
      <c r="EL16" s="103"/>
      <c r="EM16" s="103"/>
      <c r="EN16" s="161"/>
      <c r="EO16" s="160"/>
      <c r="EP16" s="103"/>
      <c r="EQ16" s="103"/>
      <c r="ER16" s="103"/>
      <c r="ES16" s="103"/>
      <c r="ET16" s="161"/>
      <c r="EU16" s="160"/>
      <c r="EV16" s="103"/>
      <c r="EW16" s="103"/>
      <c r="EX16" s="161"/>
      <c r="EY16" s="100"/>
      <c r="EZ16" s="101"/>
      <c r="FA16" s="102"/>
      <c r="FB16" s="101"/>
      <c r="FC16" s="102"/>
      <c r="FD16" s="100"/>
      <c r="FE16" s="101"/>
      <c r="FF16" s="99"/>
      <c r="FG16" s="99"/>
      <c r="FH16" s="99"/>
      <c r="FI16" s="99"/>
      <c r="FJ16" s="99"/>
      <c r="FK16" s="99"/>
      <c r="FL16" s="99"/>
      <c r="FM16" s="99"/>
      <c r="FN16" s="99"/>
      <c r="FO16" s="99"/>
      <c r="FP16" s="102"/>
      <c r="FQ16" s="212"/>
    </row>
    <row r="17" spans="1:175" customHeight="1" ht="21.75">
      <c r="A17">
        <v>16</v>
      </c>
      <c r="B17" s="340" t="s">
        <v>66</v>
      </c>
      <c r="C17" s="341" t="s">
        <v>67</v>
      </c>
      <c r="D17" s="342"/>
      <c r="E17" s="345" t="s">
        <v>17</v>
      </c>
      <c r="F17" s="346"/>
      <c r="G17" s="351" t="s">
        <v>68</v>
      </c>
      <c r="H17" s="345" t="s">
        <v>69</v>
      </c>
      <c r="I17" s="392"/>
      <c r="J17" s="392"/>
      <c r="K17" s="346"/>
      <c r="L17" s="373" t="str">
        <f>TEXT($D$121,"(YYYY年M月D日時点での年齢)
参加手続等に係る年齢")</f>
        <v>(2027年4月1日時点での年齢)
参加手続等に係る年齢</v>
      </c>
      <c r="M17" s="345" t="s">
        <v>70</v>
      </c>
      <c r="N17" s="376"/>
      <c r="O17" s="376"/>
      <c r="P17" s="376"/>
      <c r="Q17" s="376"/>
      <c r="R17" s="376"/>
      <c r="S17" s="376"/>
      <c r="T17" s="377"/>
      <c r="U17" s="351" t="s">
        <v>71</v>
      </c>
      <c r="V17" s="388" t="s">
        <v>72</v>
      </c>
      <c r="W17" s="338"/>
      <c r="X17" s="338"/>
      <c r="Y17" s="338"/>
      <c r="Z17" s="339"/>
      <c r="AA17" s="507"/>
      <c r="AB17" s="388" t="s">
        <v>73</v>
      </c>
      <c r="AC17" s="509"/>
      <c r="AD17" s="509"/>
      <c r="AE17" s="498"/>
      <c r="AF17" s="337" t="s">
        <v>73</v>
      </c>
      <c r="AG17" s="338"/>
      <c r="AH17" s="338"/>
      <c r="AI17" s="338"/>
      <c r="AJ17" s="338"/>
      <c r="AK17" s="338"/>
      <c r="AL17" s="338"/>
      <c r="AM17" s="338"/>
      <c r="AN17" s="338"/>
      <c r="AO17" s="338"/>
      <c r="AP17" s="338"/>
      <c r="AQ17" s="338"/>
      <c r="AR17" s="338"/>
      <c r="AS17" s="338"/>
      <c r="AT17" s="338"/>
      <c r="AU17" s="338"/>
      <c r="AV17" s="338"/>
      <c r="AW17" s="338"/>
      <c r="AX17" s="338"/>
      <c r="AY17" s="338"/>
      <c r="AZ17" s="338"/>
      <c r="BA17" s="338"/>
      <c r="BB17" s="338"/>
      <c r="BC17" s="338"/>
      <c r="BD17" s="333"/>
      <c r="BE17" s="333"/>
      <c r="BF17" s="466"/>
      <c r="BG17" s="467"/>
      <c r="BH17" s="467"/>
      <c r="BI17" s="467"/>
      <c r="BJ17" s="467"/>
      <c r="BK17" s="467"/>
      <c r="BL17" s="468"/>
      <c r="BM17" s="78" t="s">
        <v>74</v>
      </c>
      <c r="BN17" s="79"/>
      <c r="BO17" s="79"/>
      <c r="BP17" s="79"/>
      <c r="BQ17" s="79"/>
      <c r="BR17" s="79"/>
      <c r="BS17" s="79"/>
      <c r="BT17" s="79"/>
      <c r="BU17" s="79"/>
      <c r="BV17" s="79"/>
      <c r="BW17" s="79"/>
      <c r="BX17" s="79"/>
      <c r="BY17" s="79"/>
      <c r="BZ17" s="79"/>
      <c r="CA17" s="79"/>
      <c r="CB17" s="79"/>
      <c r="CC17" s="79"/>
      <c r="CD17" s="79"/>
      <c r="CE17" s="79"/>
      <c r="CF17" s="79"/>
      <c r="CG17" s="80"/>
      <c r="CH17" s="105" t="s">
        <v>65</v>
      </c>
      <c r="CI17" s="105" t="s">
        <v>65</v>
      </c>
      <c r="CJ17" s="105" t="s">
        <v>65</v>
      </c>
      <c r="CK17" s="105" t="s">
        <v>65</v>
      </c>
      <c r="CL17" s="105" t="s">
        <v>65</v>
      </c>
      <c r="CM17" s="106"/>
      <c r="CN17" s="105" t="s">
        <v>65</v>
      </c>
      <c r="CO17" s="107" t="s">
        <v>65</v>
      </c>
      <c r="CP17" s="104"/>
      <c r="CQ17" s="106"/>
      <c r="CR17" s="105" t="s">
        <v>65</v>
      </c>
      <c r="CS17" s="106"/>
      <c r="CT17" s="105" t="s">
        <v>65</v>
      </c>
      <c r="CU17" s="106"/>
      <c r="CV17" s="107" t="s">
        <v>65</v>
      </c>
      <c r="CW17" s="106"/>
      <c r="CX17" s="105" t="s">
        <v>65</v>
      </c>
      <c r="CY17" s="107" t="s">
        <v>65</v>
      </c>
      <c r="CZ17" s="106"/>
      <c r="DA17" s="107" t="s">
        <v>65</v>
      </c>
      <c r="DB17" s="104"/>
      <c r="DC17" s="104"/>
      <c r="DD17" s="106"/>
      <c r="DE17" s="107" t="s">
        <v>65</v>
      </c>
      <c r="DF17" s="104"/>
      <c r="DG17" s="104"/>
      <c r="DH17" s="104"/>
      <c r="DI17" s="104"/>
      <c r="DJ17" s="104"/>
      <c r="DK17" s="104"/>
      <c r="DL17" s="104"/>
      <c r="DM17" s="104"/>
      <c r="DN17" s="104"/>
      <c r="DO17" s="106"/>
      <c r="DP17" s="107" t="s">
        <v>65</v>
      </c>
      <c r="DQ17" s="104"/>
      <c r="DR17" s="104"/>
      <c r="DS17" s="104"/>
      <c r="DT17" s="104"/>
      <c r="DU17" s="104"/>
      <c r="DV17" s="106"/>
      <c r="DW17" s="105" t="s">
        <v>65</v>
      </c>
      <c r="DX17" s="482" t="s">
        <v>65</v>
      </c>
      <c r="DY17" s="487"/>
      <c r="DZ17" s="485"/>
      <c r="EA17" s="482" t="s">
        <v>65</v>
      </c>
      <c r="EB17" s="485"/>
      <c r="EC17" s="105" t="s">
        <v>65</v>
      </c>
      <c r="ED17" s="482"/>
      <c r="EE17" s="104"/>
      <c r="EF17" s="104"/>
      <c r="EG17" s="106"/>
      <c r="EH17" s="482"/>
      <c r="EI17" s="485"/>
      <c r="EJ17" s="482" t="s">
        <v>65</v>
      </c>
      <c r="EK17" s="487"/>
      <c r="EL17" s="487"/>
      <c r="EM17" s="487"/>
      <c r="EN17" s="485"/>
      <c r="EO17" s="482" t="s">
        <v>65</v>
      </c>
      <c r="EP17" s="487"/>
      <c r="EQ17" s="487"/>
      <c r="ER17" s="487"/>
      <c r="ES17" s="487"/>
      <c r="ET17" s="485"/>
      <c r="EU17" s="482" t="s">
        <v>65</v>
      </c>
      <c r="EV17" s="487"/>
      <c r="EW17" s="487"/>
      <c r="EX17" s="485"/>
      <c r="EY17" s="105" t="s">
        <v>65</v>
      </c>
      <c r="EZ17" s="107" t="s">
        <v>65</v>
      </c>
      <c r="FA17" s="106"/>
      <c r="FB17" s="107" t="s">
        <v>65</v>
      </c>
      <c r="FC17" s="106"/>
      <c r="FD17" s="105" t="s">
        <v>65</v>
      </c>
      <c r="FE17" s="107" t="s">
        <v>65</v>
      </c>
      <c r="FF17" s="104"/>
      <c r="FG17" s="104"/>
      <c r="FH17" s="104"/>
      <c r="FI17" s="104"/>
      <c r="FJ17" s="104"/>
      <c r="FK17" s="104"/>
      <c r="FL17" s="104"/>
      <c r="FM17" s="104"/>
      <c r="FN17" s="104"/>
      <c r="FO17" s="104"/>
      <c r="FP17" s="106"/>
      <c r="FQ17" s="212"/>
    </row>
    <row r="18" spans="1:175" customHeight="1" ht="21.75">
      <c r="A18">
        <v>17</v>
      </c>
      <c r="B18" s="340"/>
      <c r="C18" s="341"/>
      <c r="D18" s="342"/>
      <c r="E18" s="347"/>
      <c r="F18" s="348"/>
      <c r="G18" s="352"/>
      <c r="H18" s="347"/>
      <c r="I18" s="342"/>
      <c r="J18" s="342"/>
      <c r="K18" s="348"/>
      <c r="L18" s="374"/>
      <c r="M18" s="378"/>
      <c r="N18" s="379"/>
      <c r="O18" s="379"/>
      <c r="P18" s="379"/>
      <c r="Q18" s="379"/>
      <c r="R18" s="379"/>
      <c r="S18" s="379"/>
      <c r="T18" s="380"/>
      <c r="U18" s="352"/>
      <c r="V18" s="14">
        <v>6</v>
      </c>
      <c r="W18" s="15">
        <v>7</v>
      </c>
      <c r="X18" s="16">
        <v>8</v>
      </c>
      <c r="Y18" s="16">
        <v>9</v>
      </c>
      <c r="Z18" s="17">
        <v>10</v>
      </c>
      <c r="AA18" s="507"/>
      <c r="AB18" s="15">
        <v>7</v>
      </c>
      <c r="AC18" s="16">
        <v>8</v>
      </c>
      <c r="AD18" s="16">
        <v>9</v>
      </c>
      <c r="AE18" s="498"/>
      <c r="AF18" s="520" t="s">
        <v>75</v>
      </c>
      <c r="AG18" s="521"/>
      <c r="AH18" s="520" t="s">
        <v>76</v>
      </c>
      <c r="AI18" s="521"/>
      <c r="AJ18" s="521"/>
      <c r="AK18" s="521"/>
      <c r="AL18" s="521"/>
      <c r="AM18" s="521"/>
      <c r="AN18" s="521"/>
      <c r="AO18" s="521"/>
      <c r="AP18" s="521"/>
      <c r="AQ18" s="521"/>
      <c r="AR18" s="521"/>
      <c r="AS18" s="524"/>
      <c r="AT18" s="526" t="s">
        <v>77</v>
      </c>
      <c r="AU18" s="526"/>
      <c r="AV18" s="526"/>
      <c r="AW18" s="526" t="s">
        <v>78</v>
      </c>
      <c r="AX18" s="526"/>
      <c r="AY18" s="526"/>
      <c r="AZ18" s="526"/>
      <c r="BA18" s="526" t="s">
        <v>79</v>
      </c>
      <c r="BB18" s="526"/>
      <c r="BC18" s="526"/>
      <c r="BD18" s="333"/>
      <c r="BE18" s="333"/>
      <c r="BF18" s="469"/>
      <c r="BG18" s="470"/>
      <c r="BH18" s="470"/>
      <c r="BI18" s="470"/>
      <c r="BJ18" s="470"/>
      <c r="BK18" s="470"/>
      <c r="BL18" s="471"/>
      <c r="BM18" s="81"/>
      <c r="BN18" s="82"/>
      <c r="BO18" s="82"/>
      <c r="BP18" s="82"/>
      <c r="BQ18" s="82"/>
      <c r="BR18" s="82"/>
      <c r="BS18" s="82"/>
      <c r="BT18" s="82"/>
      <c r="BU18" s="82"/>
      <c r="BV18" s="82"/>
      <c r="BW18" s="82"/>
      <c r="BX18" s="82"/>
      <c r="BY18" s="82"/>
      <c r="BZ18" s="82"/>
      <c r="CA18" s="82"/>
      <c r="CB18" s="82"/>
      <c r="CC18" s="82"/>
      <c r="CD18" s="82"/>
      <c r="CE18" s="82"/>
      <c r="CF18" s="82"/>
      <c r="CG18" s="83"/>
      <c r="CH18" s="109"/>
      <c r="CI18" s="109"/>
      <c r="CJ18" s="109"/>
      <c r="CK18" s="109"/>
      <c r="CL18" s="109"/>
      <c r="CM18" s="111"/>
      <c r="CN18" s="109"/>
      <c r="CO18" s="110"/>
      <c r="CP18" s="108"/>
      <c r="CQ18" s="111"/>
      <c r="CR18" s="110"/>
      <c r="CS18" s="111"/>
      <c r="CT18" s="110"/>
      <c r="CU18" s="111"/>
      <c r="CV18" s="110"/>
      <c r="CW18" s="111"/>
      <c r="CX18" s="109"/>
      <c r="CY18" s="110"/>
      <c r="CZ18" s="111"/>
      <c r="DA18" s="110"/>
      <c r="DB18" s="108"/>
      <c r="DC18" s="108"/>
      <c r="DD18" s="111"/>
      <c r="DE18" s="110"/>
      <c r="DF18" s="108"/>
      <c r="DG18" s="108"/>
      <c r="DH18" s="108"/>
      <c r="DI18" s="108"/>
      <c r="DJ18" s="108"/>
      <c r="DK18" s="108"/>
      <c r="DL18" s="108"/>
      <c r="DM18" s="108"/>
      <c r="DN18" s="108"/>
      <c r="DO18" s="111"/>
      <c r="DP18" s="110"/>
      <c r="DQ18" s="108"/>
      <c r="DR18" s="108"/>
      <c r="DS18" s="108"/>
      <c r="DT18" s="108"/>
      <c r="DU18" s="108"/>
      <c r="DV18" s="111"/>
      <c r="DW18" s="109"/>
      <c r="DX18" s="162"/>
      <c r="DY18" s="112"/>
      <c r="DZ18" s="163"/>
      <c r="EA18" s="162"/>
      <c r="EB18" s="163"/>
      <c r="EC18" s="109"/>
      <c r="ED18" s="483"/>
      <c r="EE18" s="108"/>
      <c r="EF18" s="108"/>
      <c r="EG18" s="111"/>
      <c r="EH18" s="483"/>
      <c r="EI18" s="486"/>
      <c r="EJ18" s="162"/>
      <c r="EK18" s="112"/>
      <c r="EL18" s="112"/>
      <c r="EM18" s="112"/>
      <c r="EN18" s="163"/>
      <c r="EO18" s="162"/>
      <c r="EP18" s="112"/>
      <c r="EQ18" s="112"/>
      <c r="ER18" s="112"/>
      <c r="ES18" s="112"/>
      <c r="ET18" s="163"/>
      <c r="EU18" s="162"/>
      <c r="EV18" s="112"/>
      <c r="EW18" s="112"/>
      <c r="EX18" s="163"/>
      <c r="EY18" s="109"/>
      <c r="EZ18" s="110"/>
      <c r="FA18" s="111"/>
      <c r="FB18" s="110"/>
      <c r="FC18" s="111"/>
      <c r="FD18" s="109"/>
      <c r="FE18" s="110"/>
      <c r="FF18" s="108"/>
      <c r="FG18" s="108"/>
      <c r="FH18" s="108"/>
      <c r="FI18" s="108"/>
      <c r="FJ18" s="108"/>
      <c r="FK18" s="108"/>
      <c r="FL18" s="108"/>
      <c r="FM18" s="108"/>
      <c r="FN18" s="108"/>
      <c r="FO18" s="108"/>
      <c r="FP18" s="111"/>
      <c r="FQ18" s="212"/>
    </row>
    <row r="19" spans="1:175" customHeight="1" ht="21.75">
      <c r="A19">
        <v>18</v>
      </c>
      <c r="B19" s="340"/>
      <c r="C19" s="343"/>
      <c r="D19" s="344"/>
      <c r="E19" s="349"/>
      <c r="F19" s="350"/>
      <c r="G19" s="352"/>
      <c r="H19" s="349"/>
      <c r="I19" s="344"/>
      <c r="J19" s="344"/>
      <c r="K19" s="350"/>
      <c r="L19" s="374"/>
      <c r="M19" s="10" t="s">
        <v>80</v>
      </c>
      <c r="N19" s="11" t="s">
        <v>81</v>
      </c>
      <c r="O19" s="381" t="s">
        <v>82</v>
      </c>
      <c r="P19" s="382"/>
      <c r="Q19" s="12" t="s">
        <v>83</v>
      </c>
      <c r="R19" s="381" t="s">
        <v>84</v>
      </c>
      <c r="S19" s="383"/>
      <c r="T19" s="13" t="s">
        <v>85</v>
      </c>
      <c r="U19" s="352"/>
      <c r="V19" s="18" t="s">
        <v>86</v>
      </c>
      <c r="W19" s="19" t="s">
        <v>87</v>
      </c>
      <c r="X19" s="20" t="s">
        <v>88</v>
      </c>
      <c r="Y19" s="21" t="s">
        <v>89</v>
      </c>
      <c r="Z19" s="22" t="s">
        <v>90</v>
      </c>
      <c r="AA19" s="507"/>
      <c r="AB19" s="23" t="s">
        <v>87</v>
      </c>
      <c r="AC19" s="20" t="s">
        <v>88</v>
      </c>
      <c r="AD19" s="20" t="s">
        <v>89</v>
      </c>
      <c r="AE19" s="498"/>
      <c r="AF19" s="522" t="s">
        <v>86</v>
      </c>
      <c r="AG19" s="523"/>
      <c r="AH19" s="522" t="s">
        <v>87</v>
      </c>
      <c r="AI19" s="523"/>
      <c r="AJ19" s="523"/>
      <c r="AK19" s="523"/>
      <c r="AL19" s="523"/>
      <c r="AM19" s="523"/>
      <c r="AN19" s="523"/>
      <c r="AO19" s="523"/>
      <c r="AP19" s="523"/>
      <c r="AQ19" s="523"/>
      <c r="AR19" s="523"/>
      <c r="AS19" s="525"/>
      <c r="AT19" s="527" t="s">
        <v>91</v>
      </c>
      <c r="AU19" s="527"/>
      <c r="AV19" s="527"/>
      <c r="AW19" s="527" t="s">
        <v>89</v>
      </c>
      <c r="AX19" s="527"/>
      <c r="AY19" s="527"/>
      <c r="AZ19" s="527"/>
      <c r="BA19" s="527" t="s">
        <v>90</v>
      </c>
      <c r="BB19" s="527"/>
      <c r="BC19" s="527"/>
      <c r="BD19" s="333"/>
      <c r="BE19" s="333"/>
      <c r="BF19" s="345" t="s">
        <v>92</v>
      </c>
      <c r="BG19" s="392"/>
      <c r="BH19" s="392"/>
      <c r="BI19" s="392"/>
      <c r="BJ19" s="392"/>
      <c r="BK19" s="392"/>
      <c r="BL19" s="472"/>
      <c r="BM19" s="477" t="s">
        <v>93</v>
      </c>
      <c r="BN19" s="478"/>
      <c r="BO19" s="478"/>
      <c r="BP19" s="478"/>
      <c r="BQ19" s="478"/>
      <c r="BR19" s="478"/>
      <c r="BS19" s="201"/>
      <c r="BT19" s="201"/>
      <c r="BU19" s="201"/>
      <c r="BV19" s="201"/>
      <c r="BW19" s="201"/>
      <c r="BX19" s="201"/>
      <c r="BY19" s="201"/>
      <c r="BZ19" s="201"/>
      <c r="CA19" s="201"/>
      <c r="CB19" s="201"/>
      <c r="CC19" s="201"/>
      <c r="CD19" s="201"/>
      <c r="CE19" s="201"/>
      <c r="CF19" s="201"/>
      <c r="CG19" s="205"/>
      <c r="CH19" s="114" t="s">
        <v>94</v>
      </c>
      <c r="CI19" s="114" t="s">
        <v>94</v>
      </c>
      <c r="CJ19" s="114" t="s">
        <v>94</v>
      </c>
      <c r="CK19" s="114" t="s">
        <v>94</v>
      </c>
      <c r="CL19" s="114" t="s">
        <v>94</v>
      </c>
      <c r="CM19" s="114"/>
      <c r="CN19" s="114" t="s">
        <v>94</v>
      </c>
      <c r="CO19" s="114" t="s">
        <v>94</v>
      </c>
      <c r="CP19" s="114"/>
      <c r="CQ19" s="114"/>
      <c r="CR19" s="114" t="s">
        <v>94</v>
      </c>
      <c r="CS19" s="114"/>
      <c r="CT19" s="114" t="s">
        <v>94</v>
      </c>
      <c r="CU19" s="114"/>
      <c r="CV19" s="114" t="s">
        <v>94</v>
      </c>
      <c r="CW19" s="114"/>
      <c r="CX19" s="114" t="s">
        <v>94</v>
      </c>
      <c r="CY19" s="114" t="s">
        <v>94</v>
      </c>
      <c r="CZ19" s="114"/>
      <c r="DA19" s="115" t="s">
        <v>94</v>
      </c>
      <c r="DB19" s="113"/>
      <c r="DC19" s="113"/>
      <c r="DD19" s="116"/>
      <c r="DE19" s="114" t="s">
        <v>94</v>
      </c>
      <c r="DF19" s="115"/>
      <c r="DG19" s="113"/>
      <c r="DH19" s="113"/>
      <c r="DI19" s="113"/>
      <c r="DJ19" s="113"/>
      <c r="DK19" s="113"/>
      <c r="DL19" s="113"/>
      <c r="DM19" s="113"/>
      <c r="DN19" s="113"/>
      <c r="DO19" s="116"/>
      <c r="DP19" s="115" t="s">
        <v>94</v>
      </c>
      <c r="DQ19" s="113"/>
      <c r="DR19" s="113"/>
      <c r="DS19" s="113"/>
      <c r="DT19" s="113"/>
      <c r="DU19" s="113"/>
      <c r="DV19" s="116"/>
      <c r="DW19" s="114" t="s">
        <v>94</v>
      </c>
      <c r="DX19" s="115" t="s">
        <v>94</v>
      </c>
      <c r="DY19" s="113"/>
      <c r="DZ19" s="116"/>
      <c r="EA19" s="114" t="s">
        <v>94</v>
      </c>
      <c r="EB19" s="116"/>
      <c r="EC19" s="114" t="s">
        <v>94</v>
      </c>
      <c r="ED19" s="115" t="s">
        <v>94</v>
      </c>
      <c r="EE19" s="113"/>
      <c r="EF19" s="113"/>
      <c r="EG19" s="116"/>
      <c r="EH19" s="114" t="s">
        <v>94</v>
      </c>
      <c r="EI19" s="114"/>
      <c r="EJ19" s="114" t="s">
        <v>94</v>
      </c>
      <c r="EK19" s="113"/>
      <c r="EL19" s="113"/>
      <c r="EM19" s="113"/>
      <c r="EN19" s="116"/>
      <c r="EO19" s="114" t="s">
        <v>94</v>
      </c>
      <c r="EP19" s="113"/>
      <c r="EQ19" s="113"/>
      <c r="ER19" s="113"/>
      <c r="ES19" s="113"/>
      <c r="ET19" s="116"/>
      <c r="EU19" s="115" t="s">
        <v>94</v>
      </c>
      <c r="EV19" s="113"/>
      <c r="EW19" s="113"/>
      <c r="EX19" s="116"/>
      <c r="EY19" s="114" t="s">
        <v>94</v>
      </c>
      <c r="EZ19" s="114" t="s">
        <v>94</v>
      </c>
      <c r="FA19" s="114"/>
      <c r="FB19" s="114" t="s">
        <v>94</v>
      </c>
      <c r="FC19" s="114"/>
      <c r="FD19" s="114" t="s">
        <v>94</v>
      </c>
      <c r="FE19" s="115" t="s">
        <v>94</v>
      </c>
      <c r="FF19" s="113"/>
      <c r="FG19" s="113"/>
      <c r="FH19" s="113"/>
      <c r="FI19" s="113"/>
      <c r="FJ19" s="113"/>
      <c r="FK19" s="113"/>
      <c r="FL19" s="113"/>
      <c r="FM19" s="113"/>
      <c r="FN19" s="113"/>
      <c r="FO19" s="113"/>
      <c r="FP19" s="116"/>
      <c r="FQ19" s="212"/>
    </row>
    <row r="20" spans="1:175" customHeight="1" ht="21.75">
      <c r="A20" s="53">
        <v>19</v>
      </c>
      <c r="B20" s="340"/>
      <c r="C20" s="354" t="s">
        <v>95</v>
      </c>
      <c r="D20" s="356" t="s">
        <v>96</v>
      </c>
      <c r="E20" s="345" t="s">
        <v>97</v>
      </c>
      <c r="F20" s="356" t="s">
        <v>98</v>
      </c>
      <c r="G20" s="352"/>
      <c r="H20" s="528" t="s">
        <v>99</v>
      </c>
      <c r="I20" s="530" t="s">
        <v>100</v>
      </c>
      <c r="J20" s="530" t="s">
        <v>8</v>
      </c>
      <c r="K20" s="356" t="s">
        <v>9</v>
      </c>
      <c r="L20" s="374"/>
      <c r="M20" s="384" t="s">
        <v>101</v>
      </c>
      <c r="N20" s="386" t="s">
        <v>102</v>
      </c>
      <c r="O20" s="386" t="s">
        <v>103</v>
      </c>
      <c r="P20" s="386"/>
      <c r="Q20" s="386" t="s">
        <v>104</v>
      </c>
      <c r="R20" s="510" t="s">
        <v>105</v>
      </c>
      <c r="S20" s="511"/>
      <c r="T20" s="514" t="s">
        <v>106</v>
      </c>
      <c r="U20" s="352"/>
      <c r="V20" s="500" t="s">
        <v>107</v>
      </c>
      <c r="W20" s="501"/>
      <c r="X20" s="501"/>
      <c r="Y20" s="501"/>
      <c r="Z20" s="502"/>
      <c r="AA20" s="507"/>
      <c r="AB20" s="369" t="s">
        <v>108</v>
      </c>
      <c r="AC20" s="371"/>
      <c r="AD20" s="371"/>
      <c r="AE20" s="498"/>
      <c r="AF20" s="388" t="s">
        <v>109</v>
      </c>
      <c r="AG20" s="338"/>
      <c r="AH20" s="338"/>
      <c r="AI20" s="338"/>
      <c r="AJ20" s="338"/>
      <c r="AK20" s="338"/>
      <c r="AL20" s="338"/>
      <c r="AM20" s="338"/>
      <c r="AN20" s="338"/>
      <c r="AO20" s="338"/>
      <c r="AP20" s="338"/>
      <c r="AQ20" s="338"/>
      <c r="AR20" s="338"/>
      <c r="AS20" s="338"/>
      <c r="AT20" s="338"/>
      <c r="AU20" s="338"/>
      <c r="AV20" s="338"/>
      <c r="AW20" s="338"/>
      <c r="AX20" s="338"/>
      <c r="AY20" s="338"/>
      <c r="AZ20" s="338"/>
      <c r="BA20" s="338"/>
      <c r="BB20" s="338"/>
      <c r="BC20" s="338"/>
      <c r="BD20" s="333"/>
      <c r="BE20" s="333"/>
      <c r="BF20" s="347"/>
      <c r="BG20" s="342"/>
      <c r="BH20" s="342"/>
      <c r="BI20" s="342"/>
      <c r="BJ20" s="342"/>
      <c r="BK20" s="342"/>
      <c r="BL20" s="473"/>
      <c r="BM20" s="479"/>
      <c r="BN20" s="480"/>
      <c r="BO20" s="480"/>
      <c r="BP20" s="480"/>
      <c r="BQ20" s="480"/>
      <c r="BR20" s="480"/>
      <c r="BS20" s="202"/>
      <c r="BT20" s="202"/>
      <c r="BU20" s="202"/>
      <c r="BV20" s="202"/>
      <c r="BW20" s="202"/>
      <c r="BX20" s="202"/>
      <c r="BY20" s="202"/>
      <c r="BZ20" s="202"/>
      <c r="CA20" s="202"/>
      <c r="CB20" s="202"/>
      <c r="CC20" s="202"/>
      <c r="CD20" s="202"/>
      <c r="CE20" s="202"/>
      <c r="CF20" s="202"/>
      <c r="CG20" s="206"/>
      <c r="CH20" s="117" t="s">
        <v>110</v>
      </c>
      <c r="CI20" s="117" t="s">
        <v>111</v>
      </c>
      <c r="CJ20" s="117" t="s">
        <v>112</v>
      </c>
      <c r="CK20" s="117" t="s">
        <v>113</v>
      </c>
      <c r="CL20" s="117" t="s">
        <v>114</v>
      </c>
      <c r="CM20" s="540"/>
      <c r="CN20" s="117" t="s">
        <v>115</v>
      </c>
      <c r="CO20" s="460" t="s">
        <v>15</v>
      </c>
      <c r="CP20" s="462"/>
      <c r="CQ20" s="461"/>
      <c r="CR20" s="460" t="s">
        <v>116</v>
      </c>
      <c r="CS20" s="461"/>
      <c r="CT20" s="460" t="s">
        <v>117</v>
      </c>
      <c r="CU20" s="461"/>
      <c r="CV20" s="460" t="s">
        <v>118</v>
      </c>
      <c r="CW20" s="461"/>
      <c r="CX20" s="117" t="s">
        <v>119</v>
      </c>
      <c r="CY20" s="460" t="s">
        <v>120</v>
      </c>
      <c r="CZ20" s="461"/>
      <c r="DA20" s="460" t="s">
        <v>121</v>
      </c>
      <c r="DB20" s="462"/>
      <c r="DC20" s="462"/>
      <c r="DD20" s="461"/>
      <c r="DE20" s="460" t="s">
        <v>122</v>
      </c>
      <c r="DF20" s="462"/>
      <c r="DG20" s="462"/>
      <c r="DH20" s="462"/>
      <c r="DI20" s="461"/>
      <c r="DJ20" s="460" t="s">
        <v>123</v>
      </c>
      <c r="DK20" s="462"/>
      <c r="DL20" s="462"/>
      <c r="DM20" s="462"/>
      <c r="DN20" s="462"/>
      <c r="DO20" s="461"/>
      <c r="DP20" s="460" t="s">
        <v>124</v>
      </c>
      <c r="DQ20" s="462"/>
      <c r="DR20" s="462"/>
      <c r="DS20" s="462"/>
      <c r="DT20" s="462"/>
      <c r="DU20" s="462"/>
      <c r="DV20" s="461"/>
      <c r="DW20" s="117" t="s">
        <v>125</v>
      </c>
      <c r="DX20" s="460" t="s">
        <v>126</v>
      </c>
      <c r="DY20" s="462"/>
      <c r="DZ20" s="461"/>
      <c r="EA20" s="460" t="s">
        <v>127</v>
      </c>
      <c r="EB20" s="461"/>
      <c r="EC20" s="117" t="s">
        <v>128</v>
      </c>
      <c r="ED20" s="460" t="s">
        <v>129</v>
      </c>
      <c r="EE20" s="462"/>
      <c r="EF20" s="462"/>
      <c r="EG20" s="461"/>
      <c r="EH20" s="460" t="s">
        <v>130</v>
      </c>
      <c r="EI20" s="461"/>
      <c r="EJ20" s="460" t="s">
        <v>131</v>
      </c>
      <c r="EK20" s="462"/>
      <c r="EL20" s="462"/>
      <c r="EM20" s="462"/>
      <c r="EN20" s="461"/>
      <c r="EO20" s="460" t="s">
        <v>132</v>
      </c>
      <c r="EP20" s="462"/>
      <c r="EQ20" s="462"/>
      <c r="ER20" s="462"/>
      <c r="ES20" s="462"/>
      <c r="ET20" s="461"/>
      <c r="EU20" s="460" t="s">
        <v>133</v>
      </c>
      <c r="EV20" s="462"/>
      <c r="EW20" s="462"/>
      <c r="EX20" s="461"/>
      <c r="EY20" s="117" t="s">
        <v>134</v>
      </c>
      <c r="EZ20" s="460" t="s">
        <v>135</v>
      </c>
      <c r="FA20" s="461"/>
      <c r="FB20" s="460" t="s">
        <v>136</v>
      </c>
      <c r="FC20" s="461"/>
      <c r="FD20" s="117" t="s">
        <v>137</v>
      </c>
      <c r="FE20" s="460" t="s">
        <v>138</v>
      </c>
      <c r="FF20" s="462"/>
      <c r="FG20" s="462"/>
      <c r="FH20" s="462"/>
      <c r="FI20" s="462"/>
      <c r="FJ20" s="462"/>
      <c r="FK20" s="462"/>
      <c r="FL20" s="462"/>
      <c r="FM20" s="462"/>
      <c r="FN20" s="462"/>
      <c r="FO20" s="462"/>
      <c r="FP20" s="461"/>
      <c r="FQ20" s="212"/>
    </row>
    <row r="21" spans="1:175" customHeight="1" ht="188.1">
      <c r="A21" s="53">
        <v>20</v>
      </c>
      <c r="B21" s="340"/>
      <c r="C21" s="355"/>
      <c r="D21" s="357"/>
      <c r="E21" s="439"/>
      <c r="F21" s="357"/>
      <c r="G21" s="353"/>
      <c r="H21" s="529"/>
      <c r="I21" s="372"/>
      <c r="J21" s="372"/>
      <c r="K21" s="357"/>
      <c r="L21" s="375"/>
      <c r="M21" s="385"/>
      <c r="N21" s="387"/>
      <c r="O21" s="387"/>
      <c r="P21" s="387"/>
      <c r="Q21" s="387"/>
      <c r="R21" s="512"/>
      <c r="S21" s="513"/>
      <c r="T21" s="515"/>
      <c r="U21" s="353"/>
      <c r="V21" s="503"/>
      <c r="W21" s="504"/>
      <c r="X21" s="504"/>
      <c r="Y21" s="504"/>
      <c r="Z21" s="505"/>
      <c r="AA21" s="508"/>
      <c r="AB21" s="370"/>
      <c r="AC21" s="372"/>
      <c r="AD21" s="372"/>
      <c r="AE21" s="499"/>
      <c r="AF21" s="24" t="s">
        <v>80</v>
      </c>
      <c r="AG21" s="25" t="s">
        <v>81</v>
      </c>
      <c r="AH21" s="228" t="s">
        <v>82</v>
      </c>
      <c r="AI21" s="229" t="s">
        <v>83</v>
      </c>
      <c r="AJ21" s="229" t="s">
        <v>84</v>
      </c>
      <c r="AK21" s="229" t="s">
        <v>85</v>
      </c>
      <c r="AL21" s="229" t="s">
        <v>139</v>
      </c>
      <c r="AM21" s="229" t="s">
        <v>140</v>
      </c>
      <c r="AN21" s="229" t="s">
        <v>141</v>
      </c>
      <c r="AO21" s="229" t="s">
        <v>142</v>
      </c>
      <c r="AP21" s="229" t="s">
        <v>143</v>
      </c>
      <c r="AQ21" s="229" t="s">
        <v>144</v>
      </c>
      <c r="AR21" s="229" t="s">
        <v>145</v>
      </c>
      <c r="AS21" s="230" t="s">
        <v>146</v>
      </c>
      <c r="AT21" s="226" t="s">
        <v>147</v>
      </c>
      <c r="AU21" s="227" t="s">
        <v>148</v>
      </c>
      <c r="AV21" s="225" t="s">
        <v>149</v>
      </c>
      <c r="AW21" s="223" t="s">
        <v>150</v>
      </c>
      <c r="AX21" s="224" t="s">
        <v>151</v>
      </c>
      <c r="AY21" s="224" t="s">
        <v>152</v>
      </c>
      <c r="AZ21" s="225" t="s">
        <v>153</v>
      </c>
      <c r="BA21" s="220" t="s">
        <v>154</v>
      </c>
      <c r="BB21" s="221" t="s">
        <v>155</v>
      </c>
      <c r="BC21" s="222" t="s">
        <v>156</v>
      </c>
      <c r="BD21" s="334"/>
      <c r="BE21" s="334"/>
      <c r="BF21" s="347"/>
      <c r="BG21" s="342"/>
      <c r="BH21" s="342"/>
      <c r="BI21" s="342"/>
      <c r="BJ21" s="342"/>
      <c r="BK21" s="342"/>
      <c r="BL21" s="473"/>
      <c r="BM21" s="203" t="s">
        <v>20</v>
      </c>
      <c r="BN21" s="204" t="s">
        <v>23</v>
      </c>
      <c r="BO21" s="204" t="s">
        <v>31</v>
      </c>
      <c r="BP21" s="204" t="s">
        <v>157</v>
      </c>
      <c r="BQ21" s="204" t="s">
        <v>158</v>
      </c>
      <c r="BR21" s="204" t="s">
        <v>159</v>
      </c>
      <c r="BS21" s="84" t="s">
        <v>160</v>
      </c>
      <c r="BT21" s="84" t="s">
        <v>161</v>
      </c>
      <c r="BU21" s="85" t="s">
        <v>162</v>
      </c>
      <c r="BV21" s="84" t="s">
        <v>163</v>
      </c>
      <c r="BW21" s="207" t="s">
        <v>164</v>
      </c>
      <c r="BX21" s="207" t="s">
        <v>165</v>
      </c>
      <c r="BY21" s="86" t="s">
        <v>166</v>
      </c>
      <c r="BZ21" s="204" t="s">
        <v>167</v>
      </c>
      <c r="CA21" s="204" t="s">
        <v>168</v>
      </c>
      <c r="CB21" s="208" t="s">
        <v>169</v>
      </c>
      <c r="CC21" s="209" t="s">
        <v>170</v>
      </c>
      <c r="CD21" s="209" t="s">
        <v>171</v>
      </c>
      <c r="CE21" s="210" t="s">
        <v>172</v>
      </c>
      <c r="CF21" s="210" t="s">
        <v>173</v>
      </c>
      <c r="CG21" s="210" t="s">
        <v>174</v>
      </c>
      <c r="CH21" s="118" t="s">
        <v>175</v>
      </c>
      <c r="CI21" s="118" t="s">
        <v>175</v>
      </c>
      <c r="CJ21" s="118" t="s">
        <v>176</v>
      </c>
      <c r="CK21" s="118" t="s">
        <v>177</v>
      </c>
      <c r="CL21" s="118" t="s">
        <v>178</v>
      </c>
      <c r="CM21" s="118" t="s">
        <v>179</v>
      </c>
      <c r="CN21" s="118" t="s">
        <v>180</v>
      </c>
      <c r="CO21" s="118" t="s">
        <v>178</v>
      </c>
      <c r="CP21" s="118" t="s">
        <v>181</v>
      </c>
      <c r="CQ21" s="118" t="s">
        <v>182</v>
      </c>
      <c r="CR21" s="118" t="s">
        <v>178</v>
      </c>
      <c r="CS21" s="118" t="s">
        <v>183</v>
      </c>
      <c r="CT21" s="118" t="s">
        <v>184</v>
      </c>
      <c r="CU21" s="118" t="s">
        <v>185</v>
      </c>
      <c r="CV21" s="118" t="s">
        <v>183</v>
      </c>
      <c r="CW21" s="118" t="s">
        <v>186</v>
      </c>
      <c r="CX21" s="118" t="s">
        <v>178</v>
      </c>
      <c r="CY21" s="118" t="s">
        <v>187</v>
      </c>
      <c r="CZ21" s="118" t="s">
        <v>188</v>
      </c>
      <c r="DA21" s="189" t="s">
        <v>183</v>
      </c>
      <c r="DB21" s="189" t="s">
        <v>189</v>
      </c>
      <c r="DC21" s="189" t="s">
        <v>190</v>
      </c>
      <c r="DD21" s="189" t="s">
        <v>180</v>
      </c>
      <c r="DE21" s="118" t="s">
        <v>178</v>
      </c>
      <c r="DF21" s="118" t="s">
        <v>191</v>
      </c>
      <c r="DG21" s="118" t="s">
        <v>192</v>
      </c>
      <c r="DH21" s="118" t="s">
        <v>193</v>
      </c>
      <c r="DI21" s="118" t="s">
        <v>194</v>
      </c>
      <c r="DJ21" s="118" t="s">
        <v>195</v>
      </c>
      <c r="DK21" s="118" t="s">
        <v>196</v>
      </c>
      <c r="DL21" s="118" t="s">
        <v>197</v>
      </c>
      <c r="DM21" s="118" t="s">
        <v>198</v>
      </c>
      <c r="DN21" s="118" t="s">
        <v>199</v>
      </c>
      <c r="DO21" s="118" t="s">
        <v>200</v>
      </c>
      <c r="DP21" s="118" t="s">
        <v>183</v>
      </c>
      <c r="DQ21" s="119" t="s">
        <v>201</v>
      </c>
      <c r="DR21" s="119" t="s">
        <v>202</v>
      </c>
      <c r="DS21" s="119" t="s">
        <v>203</v>
      </c>
      <c r="DT21" s="119" t="s">
        <v>204</v>
      </c>
      <c r="DU21" s="118" t="s">
        <v>205</v>
      </c>
      <c r="DV21" s="118" t="s">
        <v>206</v>
      </c>
      <c r="DW21" s="118" t="s">
        <v>207</v>
      </c>
      <c r="DX21" s="118" t="s">
        <v>187</v>
      </c>
      <c r="DY21" s="118" t="s">
        <v>188</v>
      </c>
      <c r="DZ21" s="119" t="s">
        <v>208</v>
      </c>
      <c r="EA21" s="118" t="s">
        <v>179</v>
      </c>
      <c r="EB21" s="118" t="s">
        <v>187</v>
      </c>
      <c r="EC21" s="118" t="s">
        <v>178</v>
      </c>
      <c r="ED21" s="119" t="s">
        <v>209</v>
      </c>
      <c r="EE21" s="118" t="s">
        <v>210</v>
      </c>
      <c r="EF21" s="118" t="s">
        <v>211</v>
      </c>
      <c r="EG21" s="118" t="s">
        <v>178</v>
      </c>
      <c r="EH21" s="118" t="s">
        <v>179</v>
      </c>
      <c r="EI21" s="118" t="s">
        <v>187</v>
      </c>
      <c r="EJ21" s="118" t="s">
        <v>212</v>
      </c>
      <c r="EK21" s="118" t="s">
        <v>213</v>
      </c>
      <c r="EL21" s="118" t="s">
        <v>214</v>
      </c>
      <c r="EM21" s="118" t="s">
        <v>215</v>
      </c>
      <c r="EN21" s="118" t="s">
        <v>216</v>
      </c>
      <c r="EO21" s="119" t="s">
        <v>217</v>
      </c>
      <c r="EP21" s="118" t="s">
        <v>218</v>
      </c>
      <c r="EQ21" s="119" t="s">
        <v>219</v>
      </c>
      <c r="ER21" s="118" t="s">
        <v>220</v>
      </c>
      <c r="ES21" s="118" t="s">
        <v>221</v>
      </c>
      <c r="ET21" s="118" t="s">
        <v>222</v>
      </c>
      <c r="EU21" s="118" t="s">
        <v>223</v>
      </c>
      <c r="EV21" s="118" t="s">
        <v>224</v>
      </c>
      <c r="EW21" s="118" t="s">
        <v>225</v>
      </c>
      <c r="EX21" s="118" t="s">
        <v>226</v>
      </c>
      <c r="EY21" s="118" t="s">
        <v>178</v>
      </c>
      <c r="EZ21" s="118" t="s">
        <v>178</v>
      </c>
      <c r="FA21" s="118" t="s">
        <v>227</v>
      </c>
      <c r="FB21" s="118" t="s">
        <v>178</v>
      </c>
      <c r="FC21" s="118" t="s">
        <v>183</v>
      </c>
      <c r="FD21" s="118" t="s">
        <v>178</v>
      </c>
      <c r="FE21" s="118" t="s">
        <v>228</v>
      </c>
      <c r="FF21" s="118" t="s">
        <v>229</v>
      </c>
      <c r="FG21" s="118" t="s">
        <v>230</v>
      </c>
      <c r="FH21" s="118" t="s">
        <v>231</v>
      </c>
      <c r="FI21" s="120" t="s">
        <v>232</v>
      </c>
      <c r="FJ21" s="120" t="s">
        <v>233</v>
      </c>
      <c r="FK21" s="120" t="s">
        <v>234</v>
      </c>
      <c r="FL21" s="120" t="s">
        <v>235</v>
      </c>
      <c r="FM21" s="120" t="s">
        <v>236</v>
      </c>
      <c r="FN21" s="120" t="s">
        <v>237</v>
      </c>
      <c r="FO21" s="120" t="s">
        <v>238</v>
      </c>
      <c r="FP21" s="120" t="s">
        <v>239</v>
      </c>
      <c r="FQ21" s="212"/>
    </row>
    <row r="22" spans="1:175" customHeight="1" ht="33.75">
      <c r="A22">
        <v>21</v>
      </c>
      <c r="B22" s="8">
        <v>1</v>
      </c>
      <c r="C22" s="26"/>
      <c r="D22" s="27"/>
      <c r="E22" s="28"/>
      <c r="F22" s="27"/>
      <c r="G22" s="29"/>
      <c r="H22" s="44"/>
      <c r="I22" s="30"/>
      <c r="J22" s="30"/>
      <c r="K22" s="31"/>
      <c r="L22" s="147" t="str">
        <f>IF(OR(H22="",I22="",J22="",K22="",ISERROR(DATEVALUE(H22&amp;I22&amp;"年"&amp;J22&amp;"月"&amp;K22&amp;"日"))),"",DATEDIF(DATEVALUE(H22&amp;I22&amp;"年"&amp;J22&amp;"月"&amp;K22&amp;"日"),$D$121,"Y"))</f>
        <v/>
      </c>
      <c r="M22" s="44"/>
      <c r="N22" s="239"/>
      <c r="O22" s="516"/>
      <c r="P22" s="516"/>
      <c r="Q22" s="30"/>
      <c r="R22" s="516"/>
      <c r="S22" s="517"/>
      <c r="T22" s="45"/>
      <c r="U22" s="46"/>
      <c r="V22" s="49"/>
      <c r="W22" s="50"/>
      <c r="X22" s="50"/>
      <c r="Y22" s="50"/>
      <c r="Z22" s="51"/>
      <c r="AA22" s="46"/>
      <c r="AB22" s="44"/>
      <c r="AC22" s="30"/>
      <c r="AD22" s="31"/>
      <c r="AE22" s="46"/>
      <c r="AF22" s="59"/>
      <c r="AG22" s="62"/>
      <c r="AH22" s="59"/>
      <c r="AI22" s="60"/>
      <c r="AJ22" s="60"/>
      <c r="AK22" s="60"/>
      <c r="AL22" s="60"/>
      <c r="AM22" s="60"/>
      <c r="AN22" s="60"/>
      <c r="AO22" s="60"/>
      <c r="AP22" s="60"/>
      <c r="AQ22" s="60"/>
      <c r="AR22" s="60"/>
      <c r="AS22" s="62"/>
      <c r="AT22" s="59"/>
      <c r="AU22" s="60"/>
      <c r="AV22" s="62"/>
      <c r="AW22" s="59"/>
      <c r="AX22" s="60"/>
      <c r="AY22" s="60"/>
      <c r="AZ22" s="61"/>
      <c r="BA22" s="59"/>
      <c r="BB22" s="60"/>
      <c r="BC22" s="62"/>
      <c r="BD22" s="68"/>
      <c r="BE22" s="68"/>
      <c r="BF22" s="474"/>
      <c r="BG22" s="475"/>
      <c r="BH22" s="475"/>
      <c r="BI22" s="475"/>
      <c r="BJ22" s="475"/>
      <c r="BK22" s="475"/>
      <c r="BL22" s="476"/>
      <c r="BM22" s="182"/>
      <c r="BN22" s="87"/>
      <c r="BO22" s="87"/>
      <c r="BP22" s="87"/>
      <c r="BQ22" s="87"/>
      <c r="BR22" s="87"/>
      <c r="BS22" s="150" t="str">
        <f>IF(G22="男","M",IF(G22="女","F",""))</f>
        <v/>
      </c>
      <c r="BT22" s="150" t="str">
        <f>IF(OR(H22=0,I22=0,J22=0,K22=0,ISERROR(DATEVALUE(H22&amp;I22&amp;"年"&amp;J22&amp;"月"&amp;K22&amp;"日"))),"",YEAR(DATEVALUE(H22&amp;I22&amp;"年"&amp;J22&amp;"月"&amp;K22&amp;"日"))&amp;"/"&amp;IF(J22&lt;10,"0"&amp;J22,J22)&amp;"/"&amp;IF(K22&lt;10,"0"&amp;K22,K22))</f>
        <v/>
      </c>
      <c r="BU22" s="150" t="str">
        <f>IF(M22="○","1","0")&amp;IF(N22="○","1","0")&amp;IF(O22="○","1","0")&amp;IF(Q22="○","1","0")&amp;IF(R22="○","1","0")&amp;IF(T22="○","1","0")</f>
        <v>000000</v>
      </c>
      <c r="BV22" s="151" t="str">
        <f>IF(ISNA(VLOOKUP(BU22,$C$102:$K$109,8,FALSE)),"",VLOOKUP(BU22,$C$102:$K$109,8,FALSE))</f>
        <v/>
      </c>
      <c r="BW22" s="182"/>
      <c r="BX22" s="89"/>
      <c r="BY22" s="88"/>
      <c r="BZ22" s="93"/>
      <c r="CA22" s="94"/>
      <c r="CB22" s="93" t="s">
        <v>240</v>
      </c>
      <c r="CC22" s="93" t="s">
        <v>240</v>
      </c>
      <c r="CD22" s="93" t="s">
        <v>240</v>
      </c>
      <c r="CE22" s="93" t="s">
        <v>240</v>
      </c>
      <c r="CF22" s="93" t="s">
        <v>240</v>
      </c>
      <c r="CG22" s="93" t="s">
        <v>240</v>
      </c>
      <c r="CH22" s="121" t="s">
        <v>240</v>
      </c>
      <c r="CI22" s="121" t="s">
        <v>240</v>
      </c>
      <c r="CJ22" s="121"/>
      <c r="CK22" s="121"/>
      <c r="CL22" s="121"/>
      <c r="CM22" s="121"/>
      <c r="CN22" s="128"/>
      <c r="CO22" s="121"/>
      <c r="CP22" s="122"/>
      <c r="CQ22" s="121"/>
      <c r="CR22" s="121"/>
      <c r="CS22" s="121" t="s">
        <v>240</v>
      </c>
      <c r="CT22" s="121"/>
      <c r="CU22" s="121"/>
      <c r="CV22" s="121" t="s">
        <v>240</v>
      </c>
      <c r="CW22" s="121" t="s">
        <v>240</v>
      </c>
      <c r="CX22" s="121"/>
      <c r="CY22" s="121"/>
      <c r="CZ22" s="121"/>
      <c r="DA22" s="190" t="s">
        <v>240</v>
      </c>
      <c r="DB22" s="190"/>
      <c r="DC22" s="190"/>
      <c r="DD22" s="190"/>
      <c r="DE22" s="121"/>
      <c r="DF22" s="121"/>
      <c r="DG22" s="123"/>
      <c r="DH22" s="121"/>
      <c r="DI22" s="123"/>
      <c r="DJ22" s="124"/>
      <c r="DK22" s="125"/>
      <c r="DL22" s="125"/>
      <c r="DM22" s="124"/>
      <c r="DN22" s="125"/>
      <c r="DO22" s="125"/>
      <c r="DP22" s="125"/>
      <c r="DQ22" s="121"/>
      <c r="DR22" s="121"/>
      <c r="DS22" s="121"/>
      <c r="DT22" s="121"/>
      <c r="DU22" s="129" t="s">
        <v>240</v>
      </c>
      <c r="DV22" s="125"/>
      <c r="DW22" s="121"/>
      <c r="DX22" s="126"/>
      <c r="DY22" s="127"/>
      <c r="DZ22" s="128"/>
      <c r="EA22" s="128"/>
      <c r="EB22" s="127"/>
      <c r="EC22" s="128"/>
      <c r="ED22" s="128"/>
      <c r="EE22" s="121"/>
      <c r="EF22" s="121"/>
      <c r="EG22" s="121"/>
      <c r="EH22" s="194"/>
      <c r="EI22" s="194"/>
      <c r="EJ22" s="128"/>
      <c r="EK22" s="128"/>
      <c r="EL22" s="128"/>
      <c r="EM22" s="128"/>
      <c r="EN22" s="121"/>
      <c r="EO22" s="128"/>
      <c r="EP22" s="128"/>
      <c r="EQ22" s="128"/>
      <c r="ER22" s="128"/>
      <c r="ES22" s="128"/>
      <c r="ET22" s="128"/>
      <c r="EU22" s="128"/>
      <c r="EV22" s="196"/>
      <c r="EW22" s="128" t="s">
        <v>240</v>
      </c>
      <c r="EX22" s="128"/>
      <c r="EY22" s="121"/>
      <c r="EZ22" s="121"/>
      <c r="FA22" s="121" t="s">
        <v>240</v>
      </c>
      <c r="FB22" s="121"/>
      <c r="FC22" s="121"/>
      <c r="FD22" s="121"/>
      <c r="FE22" s="121"/>
      <c r="FF22" s="121"/>
      <c r="FG22" s="130"/>
      <c r="FH22" s="130"/>
      <c r="FI22" s="121"/>
      <c r="FJ22" s="121"/>
      <c r="FK22" s="121"/>
      <c r="FL22" s="121"/>
      <c r="FM22" s="123"/>
      <c r="FN22" s="123"/>
      <c r="FO22" s="123"/>
      <c r="FP22" s="131"/>
      <c r="FQ22" s="211"/>
    </row>
    <row r="23" spans="1:175" customHeight="1" ht="33.75">
      <c r="A23">
        <v>22</v>
      </c>
      <c r="B23" s="8">
        <v>2</v>
      </c>
      <c r="C23" s="32"/>
      <c r="D23" s="33"/>
      <c r="E23" s="34"/>
      <c r="F23" s="33"/>
      <c r="G23" s="35"/>
      <c r="H23" s="47"/>
      <c r="I23" s="36"/>
      <c r="J23" s="36"/>
      <c r="K23" s="37"/>
      <c r="L23" s="148" t="str">
        <f>IF(OR(H23="",I23="",J23="",K23="",ISERROR(DATEVALUE(H23&amp;I23&amp;"年"&amp;J23&amp;"月"&amp;K23&amp;"日"))),"",DATEDIF(DATEVALUE(H23&amp;I23&amp;"年"&amp;J23&amp;"月"&amp;K23&amp;"日"),$D$121,"Y"))</f>
        <v/>
      </c>
      <c r="M23" s="47"/>
      <c r="N23" s="36"/>
      <c r="O23" s="243"/>
      <c r="P23" s="243"/>
      <c r="Q23" s="36"/>
      <c r="R23" s="244"/>
      <c r="S23" s="245"/>
      <c r="T23" s="37"/>
      <c r="U23" s="35"/>
      <c r="V23" s="47"/>
      <c r="W23" s="36"/>
      <c r="X23" s="36"/>
      <c r="Y23" s="36"/>
      <c r="Z23" s="37"/>
      <c r="AA23" s="55"/>
      <c r="AB23" s="47"/>
      <c r="AC23" s="36"/>
      <c r="AD23" s="37"/>
      <c r="AE23" s="55"/>
      <c r="AF23" s="63"/>
      <c r="AG23" s="66"/>
      <c r="AH23" s="63"/>
      <c r="AI23" s="64"/>
      <c r="AJ23" s="64"/>
      <c r="AK23" s="64"/>
      <c r="AL23" s="64"/>
      <c r="AM23" s="64"/>
      <c r="AN23" s="64"/>
      <c r="AO23" s="64"/>
      <c r="AP23" s="64"/>
      <c r="AQ23" s="64"/>
      <c r="AR23" s="64"/>
      <c r="AS23" s="66"/>
      <c r="AT23" s="63"/>
      <c r="AU23" s="64"/>
      <c r="AV23" s="66"/>
      <c r="AW23" s="63"/>
      <c r="AX23" s="64"/>
      <c r="AY23" s="64"/>
      <c r="AZ23" s="65"/>
      <c r="BA23" s="63"/>
      <c r="BB23" s="64"/>
      <c r="BC23" s="66"/>
      <c r="BD23" s="69"/>
      <c r="BE23" s="69"/>
      <c r="BF23" s="240"/>
      <c r="BG23" s="241"/>
      <c r="BH23" s="241"/>
      <c r="BI23" s="241"/>
      <c r="BJ23" s="241"/>
      <c r="BK23" s="241"/>
      <c r="BL23" s="242"/>
      <c r="BM23" s="183"/>
      <c r="BN23" s="89"/>
      <c r="BO23" s="89"/>
      <c r="BP23" s="89"/>
      <c r="BQ23" s="89"/>
      <c r="BR23" s="89"/>
      <c r="BS23" s="150" t="str">
        <f>IF(G23="男","M",IF(G23="女","F",""))</f>
        <v/>
      </c>
      <c r="BT23" s="150" t="str">
        <f>IF(OR(H23=0,I23=0,J23=0,K23=0,ISERROR(DATEVALUE(H23&amp;I23&amp;"年"&amp;J23&amp;"月"&amp;K23&amp;"日"))),"",YEAR(DATEVALUE(H23&amp;I23&amp;"年"&amp;J23&amp;"月"&amp;K23&amp;"日"))&amp;"/"&amp;IF(J23&lt;10,"0"&amp;J23,J23)&amp;"/"&amp;IF(K23&lt;10,"0"&amp;K23,K23))</f>
        <v/>
      </c>
      <c r="BU23" s="150" t="str">
        <f>IF(M23="○","1","0")&amp;IF(N23="○","1","0")&amp;IF(O23="○","1","0")&amp;IF(Q23="○","1","0")&amp;IF(R23="○","1","0")&amp;IF(T23="○","1","0")</f>
        <v>000000</v>
      </c>
      <c r="BV23" s="151" t="str">
        <f>IF(ISNA(VLOOKUP(BU23,$C$102:$K$109,8,FALSE)),"",VLOOKUP(BU23,$C$102:$K$109,8,FALSE))</f>
        <v/>
      </c>
      <c r="BW23" s="183"/>
      <c r="BX23" s="89"/>
      <c r="BY23" s="90"/>
      <c r="BZ23" s="95"/>
      <c r="CA23" s="96"/>
      <c r="CB23" s="95" t="s">
        <v>240</v>
      </c>
      <c r="CC23" s="95" t="s">
        <v>240</v>
      </c>
      <c r="CD23" s="95" t="s">
        <v>240</v>
      </c>
      <c r="CE23" s="95" t="s">
        <v>240</v>
      </c>
      <c r="CF23" s="95" t="s">
        <v>240</v>
      </c>
      <c r="CG23" s="95" t="s">
        <v>240</v>
      </c>
      <c r="CH23" s="129" t="s">
        <v>240</v>
      </c>
      <c r="CI23" s="129" t="s">
        <v>240</v>
      </c>
      <c r="CJ23" s="129"/>
      <c r="CK23" s="129"/>
      <c r="CL23" s="129"/>
      <c r="CM23" s="129"/>
      <c r="CN23" s="129"/>
      <c r="CO23" s="129"/>
      <c r="CP23" s="132"/>
      <c r="CQ23" s="129"/>
      <c r="CR23" s="129"/>
      <c r="CS23" s="129" t="s">
        <v>240</v>
      </c>
      <c r="CT23" s="129"/>
      <c r="CU23" s="129"/>
      <c r="CV23" s="129" t="s">
        <v>240</v>
      </c>
      <c r="CW23" s="129"/>
      <c r="CX23" s="129"/>
      <c r="CY23" s="129"/>
      <c r="CZ23" s="129"/>
      <c r="DA23" s="191" t="s">
        <v>240</v>
      </c>
      <c r="DB23" s="191"/>
      <c r="DC23" s="191"/>
      <c r="DD23" s="191"/>
      <c r="DE23" s="129"/>
      <c r="DF23" s="129"/>
      <c r="DG23" s="133"/>
      <c r="DH23" s="129"/>
      <c r="DI23" s="133"/>
      <c r="DJ23" s="134"/>
      <c r="DK23" s="135"/>
      <c r="DL23" s="135"/>
      <c r="DM23" s="134"/>
      <c r="DN23" s="135"/>
      <c r="DO23" s="135"/>
      <c r="DP23" s="135"/>
      <c r="DQ23" s="129"/>
      <c r="DR23" s="129"/>
      <c r="DS23" s="129"/>
      <c r="DT23" s="129"/>
      <c r="DU23" s="129" t="s">
        <v>240</v>
      </c>
      <c r="DV23" s="135"/>
      <c r="DW23" s="129"/>
      <c r="DX23" s="133"/>
      <c r="DY23" s="129"/>
      <c r="DZ23" s="129"/>
      <c r="EA23" s="129"/>
      <c r="EB23" s="129"/>
      <c r="EC23" s="128"/>
      <c r="ED23" s="129"/>
      <c r="EE23" s="129"/>
      <c r="EF23" s="129"/>
      <c r="EG23" s="129"/>
      <c r="EH23" s="129"/>
      <c r="EI23" s="129"/>
      <c r="EJ23" s="128"/>
      <c r="EK23" s="128"/>
      <c r="EL23" s="128"/>
      <c r="EM23" s="128"/>
      <c r="EN23" s="129"/>
      <c r="EO23" s="128"/>
      <c r="EP23" s="128"/>
      <c r="EQ23" s="128"/>
      <c r="ER23" s="128"/>
      <c r="ES23" s="128"/>
      <c r="ET23" s="128"/>
      <c r="EU23" s="128"/>
      <c r="EV23" s="197"/>
      <c r="EW23" s="128"/>
      <c r="EX23" s="128"/>
      <c r="EY23" s="129"/>
      <c r="EZ23" s="129"/>
      <c r="FA23" s="129"/>
      <c r="FB23" s="129"/>
      <c r="FC23" s="129"/>
      <c r="FD23" s="129"/>
      <c r="FE23" s="129"/>
      <c r="FF23" s="129"/>
      <c r="FG23" s="136"/>
      <c r="FH23" s="136"/>
      <c r="FI23" s="129"/>
      <c r="FJ23" s="129"/>
      <c r="FK23" s="129"/>
      <c r="FL23" s="129"/>
      <c r="FM23" s="133"/>
      <c r="FN23" s="133"/>
      <c r="FO23" s="133"/>
      <c r="FP23" s="137"/>
      <c r="FQ23" s="211"/>
    </row>
    <row r="24" spans="1:175" customHeight="1" ht="33.75">
      <c r="A24">
        <v>23</v>
      </c>
      <c r="B24" s="8">
        <v>3</v>
      </c>
      <c r="C24" s="32"/>
      <c r="D24" s="33"/>
      <c r="E24" s="34"/>
      <c r="F24" s="33"/>
      <c r="G24" s="35"/>
      <c r="H24" s="47"/>
      <c r="I24" s="36"/>
      <c r="J24" s="36"/>
      <c r="K24" s="37"/>
      <c r="L24" s="148" t="str">
        <f>IF(OR(H24="",I24="",J24="",K24="",ISERROR(DATEVALUE(H24&amp;I24&amp;"年"&amp;J24&amp;"月"&amp;K24&amp;"日"))),"",DATEDIF(DATEVALUE(H24&amp;I24&amp;"年"&amp;J24&amp;"月"&amp;K24&amp;"日"),$D$121,"Y"))</f>
        <v/>
      </c>
      <c r="M24" s="47"/>
      <c r="N24" s="36"/>
      <c r="O24" s="243"/>
      <c r="P24" s="243"/>
      <c r="Q24" s="36"/>
      <c r="R24" s="244"/>
      <c r="S24" s="245"/>
      <c r="T24" s="37"/>
      <c r="U24" s="35"/>
      <c r="V24" s="47"/>
      <c r="W24" s="36"/>
      <c r="X24" s="36"/>
      <c r="Y24" s="36"/>
      <c r="Z24" s="37"/>
      <c r="AA24" s="55"/>
      <c r="AB24" s="47"/>
      <c r="AC24" s="36"/>
      <c r="AD24" s="37"/>
      <c r="AE24" s="55"/>
      <c r="AF24" s="63"/>
      <c r="AG24" s="66"/>
      <c r="AH24" s="63"/>
      <c r="AI24" s="64"/>
      <c r="AJ24" s="64"/>
      <c r="AK24" s="64"/>
      <c r="AL24" s="64"/>
      <c r="AM24" s="64"/>
      <c r="AN24" s="64"/>
      <c r="AO24" s="64"/>
      <c r="AP24" s="64"/>
      <c r="AQ24" s="64"/>
      <c r="AR24" s="64"/>
      <c r="AS24" s="66"/>
      <c r="AT24" s="63"/>
      <c r="AU24" s="64"/>
      <c r="AV24" s="66"/>
      <c r="AW24" s="63"/>
      <c r="AX24" s="64"/>
      <c r="AY24" s="64"/>
      <c r="AZ24" s="65"/>
      <c r="BA24" s="63"/>
      <c r="BB24" s="64"/>
      <c r="BC24" s="66"/>
      <c r="BD24" s="69"/>
      <c r="BE24" s="69"/>
      <c r="BF24" s="240"/>
      <c r="BG24" s="241"/>
      <c r="BH24" s="241"/>
      <c r="BI24" s="241"/>
      <c r="BJ24" s="241"/>
      <c r="BK24" s="241"/>
      <c r="BL24" s="242"/>
      <c r="BM24" s="183"/>
      <c r="BN24" s="89"/>
      <c r="BO24" s="89"/>
      <c r="BP24" s="89"/>
      <c r="BQ24" s="89"/>
      <c r="BR24" s="89"/>
      <c r="BS24" s="150" t="str">
        <f>IF(G24="男","M",IF(G24="女","F",""))</f>
        <v/>
      </c>
      <c r="BT24" s="150" t="str">
        <f>IF(OR(H24=0,I24=0,J24=0,K24=0,ISERROR(DATEVALUE(H24&amp;I24&amp;"年"&amp;J24&amp;"月"&amp;K24&amp;"日"))),"",YEAR(DATEVALUE(H24&amp;I24&amp;"年"&amp;J24&amp;"月"&amp;K24&amp;"日"))&amp;"/"&amp;IF(J24&lt;10,"0"&amp;J24,J24)&amp;"/"&amp;IF(K24&lt;10,"0"&amp;K24,K24))</f>
        <v/>
      </c>
      <c r="BU24" s="150" t="str">
        <f>IF(M24="○","1","0")&amp;IF(N24="○","1","0")&amp;IF(O24="○","1","0")&amp;IF(Q24="○","1","0")&amp;IF(R24="○","1","0")&amp;IF(T24="○","1","0")</f>
        <v>000000</v>
      </c>
      <c r="BV24" s="151" t="str">
        <f>IF(ISNA(VLOOKUP(BU24,$C$102:$K$109,8,FALSE)),"",VLOOKUP(BU24,$C$102:$K$109,8,FALSE))</f>
        <v/>
      </c>
      <c r="BW24" s="183"/>
      <c r="BX24" s="89"/>
      <c r="BY24" s="90"/>
      <c r="BZ24" s="95"/>
      <c r="CA24" s="96"/>
      <c r="CB24" s="95" t="s">
        <v>240</v>
      </c>
      <c r="CC24" s="95" t="s">
        <v>240</v>
      </c>
      <c r="CD24" s="95" t="s">
        <v>240</v>
      </c>
      <c r="CE24" s="95" t="s">
        <v>240</v>
      </c>
      <c r="CF24" s="95" t="s">
        <v>240</v>
      </c>
      <c r="CG24" s="95" t="s">
        <v>240</v>
      </c>
      <c r="CH24" s="129" t="s">
        <v>240</v>
      </c>
      <c r="CI24" s="129" t="s">
        <v>240</v>
      </c>
      <c r="CJ24" s="129"/>
      <c r="CK24" s="129"/>
      <c r="CL24" s="129"/>
      <c r="CM24" s="129"/>
      <c r="CN24" s="129"/>
      <c r="CO24" s="129"/>
      <c r="CP24" s="132"/>
      <c r="CQ24" s="129"/>
      <c r="CR24" s="129"/>
      <c r="CS24" s="129" t="s">
        <v>240</v>
      </c>
      <c r="CT24" s="129"/>
      <c r="CU24" s="129"/>
      <c r="CV24" s="129" t="s">
        <v>240</v>
      </c>
      <c r="CW24" s="129"/>
      <c r="CX24" s="129"/>
      <c r="CY24" s="129"/>
      <c r="CZ24" s="129"/>
      <c r="DA24" s="191" t="s">
        <v>240</v>
      </c>
      <c r="DB24" s="191"/>
      <c r="DC24" s="191"/>
      <c r="DD24" s="191"/>
      <c r="DE24" s="129"/>
      <c r="DF24" s="129"/>
      <c r="DG24" s="133"/>
      <c r="DH24" s="129"/>
      <c r="DI24" s="133"/>
      <c r="DJ24" s="134"/>
      <c r="DK24" s="135"/>
      <c r="DL24" s="135"/>
      <c r="DM24" s="134"/>
      <c r="DN24" s="135"/>
      <c r="DO24" s="135"/>
      <c r="DP24" s="135"/>
      <c r="DQ24" s="129"/>
      <c r="DR24" s="129"/>
      <c r="DS24" s="129"/>
      <c r="DT24" s="129"/>
      <c r="DU24" s="129" t="s">
        <v>240</v>
      </c>
      <c r="DV24" s="135"/>
      <c r="DW24" s="129"/>
      <c r="DX24" s="133"/>
      <c r="DY24" s="129"/>
      <c r="DZ24" s="129"/>
      <c r="EA24" s="129"/>
      <c r="EB24" s="129"/>
      <c r="EC24" s="128"/>
      <c r="ED24" s="129"/>
      <c r="EE24" s="129"/>
      <c r="EF24" s="129"/>
      <c r="EG24" s="129"/>
      <c r="EH24" s="129"/>
      <c r="EI24" s="129"/>
      <c r="EJ24" s="128"/>
      <c r="EK24" s="128"/>
      <c r="EL24" s="128"/>
      <c r="EM24" s="128"/>
      <c r="EN24" s="129"/>
      <c r="EO24" s="128"/>
      <c r="EP24" s="128"/>
      <c r="EQ24" s="128"/>
      <c r="ER24" s="128"/>
      <c r="ES24" s="128"/>
      <c r="ET24" s="128"/>
      <c r="EU24" s="128"/>
      <c r="EV24" s="197"/>
      <c r="EW24" s="128"/>
      <c r="EX24" s="128"/>
      <c r="EY24" s="129"/>
      <c r="EZ24" s="129"/>
      <c r="FA24" s="129"/>
      <c r="FB24" s="129"/>
      <c r="FC24" s="129"/>
      <c r="FD24" s="129"/>
      <c r="FE24" s="129"/>
      <c r="FF24" s="129"/>
      <c r="FG24" s="136"/>
      <c r="FH24" s="136"/>
      <c r="FI24" s="129"/>
      <c r="FJ24" s="129"/>
      <c r="FK24" s="129"/>
      <c r="FL24" s="129"/>
      <c r="FM24" s="133"/>
      <c r="FN24" s="133"/>
      <c r="FO24" s="133"/>
      <c r="FP24" s="137"/>
      <c r="FQ24" s="211"/>
    </row>
    <row r="25" spans="1:175" customHeight="1" ht="33.75">
      <c r="A25" s="53">
        <v>24</v>
      </c>
      <c r="B25" s="8">
        <v>4</v>
      </c>
      <c r="C25" s="32"/>
      <c r="D25" s="33"/>
      <c r="E25" s="34"/>
      <c r="F25" s="33"/>
      <c r="G25" s="35"/>
      <c r="H25" s="47"/>
      <c r="I25" s="36"/>
      <c r="J25" s="36"/>
      <c r="K25" s="37"/>
      <c r="L25" s="148" t="str">
        <f>IF(OR(H25="",I25="",J25="",K25="",ISERROR(DATEVALUE(H25&amp;I25&amp;"年"&amp;J25&amp;"月"&amp;K25&amp;"日"))),"",DATEDIF(DATEVALUE(H25&amp;I25&amp;"年"&amp;J25&amp;"月"&amp;K25&amp;"日"),$D$121,"Y"))</f>
        <v/>
      </c>
      <c r="M25" s="47"/>
      <c r="N25" s="36"/>
      <c r="O25" s="243"/>
      <c r="P25" s="243"/>
      <c r="Q25" s="36"/>
      <c r="R25" s="244"/>
      <c r="S25" s="245"/>
      <c r="T25" s="37"/>
      <c r="U25" s="35"/>
      <c r="V25" s="47"/>
      <c r="W25" s="36"/>
      <c r="X25" s="36"/>
      <c r="Y25" s="36"/>
      <c r="Z25" s="37"/>
      <c r="AA25" s="55"/>
      <c r="AB25" s="47"/>
      <c r="AC25" s="36"/>
      <c r="AD25" s="37"/>
      <c r="AE25" s="55"/>
      <c r="AF25" s="63"/>
      <c r="AG25" s="66"/>
      <c r="AH25" s="63"/>
      <c r="AI25" s="64"/>
      <c r="AJ25" s="64"/>
      <c r="AK25" s="64"/>
      <c r="AL25" s="64"/>
      <c r="AM25" s="64"/>
      <c r="AN25" s="64"/>
      <c r="AO25" s="64"/>
      <c r="AP25" s="64"/>
      <c r="AQ25" s="64"/>
      <c r="AR25" s="64"/>
      <c r="AS25" s="66"/>
      <c r="AT25" s="63"/>
      <c r="AU25" s="64"/>
      <c r="AV25" s="66"/>
      <c r="AW25" s="63"/>
      <c r="AX25" s="64"/>
      <c r="AY25" s="64"/>
      <c r="AZ25" s="65"/>
      <c r="BA25" s="63"/>
      <c r="BB25" s="64"/>
      <c r="BC25" s="66"/>
      <c r="BD25" s="69"/>
      <c r="BE25" s="69"/>
      <c r="BF25" s="240"/>
      <c r="BG25" s="241"/>
      <c r="BH25" s="241"/>
      <c r="BI25" s="241"/>
      <c r="BJ25" s="241"/>
      <c r="BK25" s="241"/>
      <c r="BL25" s="242"/>
      <c r="BM25" s="183"/>
      <c r="BN25" s="89"/>
      <c r="BO25" s="89"/>
      <c r="BP25" s="89"/>
      <c r="BQ25" s="89"/>
      <c r="BR25" s="89"/>
      <c r="BS25" s="150" t="str">
        <f>IF(G25="男","M",IF(G25="女","F",""))</f>
        <v/>
      </c>
      <c r="BT25" s="150" t="str">
        <f>IF(OR(H25=0,I25=0,J25=0,K25=0,ISERROR(DATEVALUE(H25&amp;I25&amp;"年"&amp;J25&amp;"月"&amp;K25&amp;"日"))),"",YEAR(DATEVALUE(H25&amp;I25&amp;"年"&amp;J25&amp;"月"&amp;K25&amp;"日"))&amp;"/"&amp;IF(J25&lt;10,"0"&amp;J25,J25)&amp;"/"&amp;IF(K25&lt;10,"0"&amp;K25,K25))</f>
        <v/>
      </c>
      <c r="BU25" s="150" t="str">
        <f>IF(M25="○","1","0")&amp;IF(N25="○","1","0")&amp;IF(O25="○","1","0")&amp;IF(Q25="○","1","0")&amp;IF(R25="○","1","0")&amp;IF(T25="○","1","0")</f>
        <v>000000</v>
      </c>
      <c r="BV25" s="151" t="str">
        <f>IF(ISNA(VLOOKUP(BU25,$C$102:$K$109,8,FALSE)),"",VLOOKUP(BU25,$C$102:$K$109,8,FALSE))</f>
        <v/>
      </c>
      <c r="BW25" s="183"/>
      <c r="BX25" s="89"/>
      <c r="BY25" s="90"/>
      <c r="BZ25" s="95"/>
      <c r="CA25" s="96"/>
      <c r="CB25" s="95" t="s">
        <v>240</v>
      </c>
      <c r="CC25" s="95" t="s">
        <v>240</v>
      </c>
      <c r="CD25" s="95" t="s">
        <v>240</v>
      </c>
      <c r="CE25" s="95" t="s">
        <v>240</v>
      </c>
      <c r="CF25" s="95" t="s">
        <v>240</v>
      </c>
      <c r="CG25" s="95" t="s">
        <v>240</v>
      </c>
      <c r="CH25" s="129" t="s">
        <v>240</v>
      </c>
      <c r="CI25" s="129" t="s">
        <v>240</v>
      </c>
      <c r="CJ25" s="129"/>
      <c r="CK25" s="129"/>
      <c r="CL25" s="129"/>
      <c r="CM25" s="129"/>
      <c r="CN25" s="129"/>
      <c r="CO25" s="129"/>
      <c r="CP25" s="132"/>
      <c r="CQ25" s="129"/>
      <c r="CR25" s="129"/>
      <c r="CS25" s="129" t="s">
        <v>240</v>
      </c>
      <c r="CT25" s="129"/>
      <c r="CU25" s="129"/>
      <c r="CV25" s="129" t="s">
        <v>240</v>
      </c>
      <c r="CW25" s="129"/>
      <c r="CX25" s="129"/>
      <c r="CY25" s="129"/>
      <c r="CZ25" s="129"/>
      <c r="DA25" s="191" t="s">
        <v>240</v>
      </c>
      <c r="DB25" s="191"/>
      <c r="DC25" s="191"/>
      <c r="DD25" s="191"/>
      <c r="DE25" s="129"/>
      <c r="DF25" s="129"/>
      <c r="DG25" s="133"/>
      <c r="DH25" s="129"/>
      <c r="DI25" s="133"/>
      <c r="DJ25" s="134"/>
      <c r="DK25" s="135"/>
      <c r="DL25" s="135"/>
      <c r="DM25" s="134"/>
      <c r="DN25" s="135"/>
      <c r="DO25" s="135"/>
      <c r="DP25" s="135"/>
      <c r="DQ25" s="129"/>
      <c r="DR25" s="129"/>
      <c r="DS25" s="129"/>
      <c r="DT25" s="129"/>
      <c r="DU25" s="129" t="s">
        <v>240</v>
      </c>
      <c r="DV25" s="135"/>
      <c r="DW25" s="129"/>
      <c r="DX25" s="133"/>
      <c r="DY25" s="129"/>
      <c r="DZ25" s="129"/>
      <c r="EA25" s="129"/>
      <c r="EB25" s="129"/>
      <c r="EC25" s="128"/>
      <c r="ED25" s="129"/>
      <c r="EE25" s="129"/>
      <c r="EF25" s="129"/>
      <c r="EG25" s="129"/>
      <c r="EH25" s="129"/>
      <c r="EI25" s="129"/>
      <c r="EJ25" s="128"/>
      <c r="EK25" s="128"/>
      <c r="EL25" s="128"/>
      <c r="EM25" s="128"/>
      <c r="EN25" s="129"/>
      <c r="EO25" s="128"/>
      <c r="EP25" s="128"/>
      <c r="EQ25" s="128"/>
      <c r="ER25" s="128"/>
      <c r="ES25" s="128"/>
      <c r="ET25" s="128"/>
      <c r="EU25" s="128"/>
      <c r="EV25" s="197"/>
      <c r="EW25" s="128"/>
      <c r="EX25" s="128"/>
      <c r="EY25" s="129"/>
      <c r="EZ25" s="129"/>
      <c r="FA25" s="129"/>
      <c r="FB25" s="129"/>
      <c r="FC25" s="129"/>
      <c r="FD25" s="129"/>
      <c r="FE25" s="129"/>
      <c r="FF25" s="129"/>
      <c r="FG25" s="136"/>
      <c r="FH25" s="136"/>
      <c r="FI25" s="129"/>
      <c r="FJ25" s="129"/>
      <c r="FK25" s="129"/>
      <c r="FL25" s="129"/>
      <c r="FM25" s="133"/>
      <c r="FN25" s="133"/>
      <c r="FO25" s="133"/>
      <c r="FP25" s="137"/>
      <c r="FQ25" s="211"/>
    </row>
    <row r="26" spans="1:175" customHeight="1" ht="33.75">
      <c r="A26" s="53">
        <v>25</v>
      </c>
      <c r="B26" s="8">
        <v>5</v>
      </c>
      <c r="C26" s="32"/>
      <c r="D26" s="33"/>
      <c r="E26" s="34"/>
      <c r="F26" s="33"/>
      <c r="G26" s="35"/>
      <c r="H26" s="47"/>
      <c r="I26" s="36"/>
      <c r="J26" s="36"/>
      <c r="K26" s="37"/>
      <c r="L26" s="148" t="str">
        <f>IF(OR(H26="",I26="",J26="",K26="",ISERROR(DATEVALUE(H26&amp;I26&amp;"年"&amp;J26&amp;"月"&amp;K26&amp;"日"))),"",DATEDIF(DATEVALUE(H26&amp;I26&amp;"年"&amp;J26&amp;"月"&amp;K26&amp;"日"),$D$121,"Y"))</f>
        <v/>
      </c>
      <c r="M26" s="47"/>
      <c r="N26" s="36"/>
      <c r="O26" s="243"/>
      <c r="P26" s="243"/>
      <c r="Q26" s="36"/>
      <c r="R26" s="244"/>
      <c r="S26" s="245"/>
      <c r="T26" s="37"/>
      <c r="U26" s="35"/>
      <c r="V26" s="47"/>
      <c r="W26" s="36"/>
      <c r="X26" s="36"/>
      <c r="Y26" s="36"/>
      <c r="Z26" s="37"/>
      <c r="AA26" s="55"/>
      <c r="AB26" s="47"/>
      <c r="AC26" s="36"/>
      <c r="AD26" s="37"/>
      <c r="AE26" s="55"/>
      <c r="AF26" s="63"/>
      <c r="AG26" s="66"/>
      <c r="AH26" s="63"/>
      <c r="AI26" s="64"/>
      <c r="AJ26" s="64"/>
      <c r="AK26" s="64"/>
      <c r="AL26" s="64"/>
      <c r="AM26" s="64"/>
      <c r="AN26" s="64"/>
      <c r="AO26" s="64"/>
      <c r="AP26" s="64"/>
      <c r="AQ26" s="64"/>
      <c r="AR26" s="64"/>
      <c r="AS26" s="66"/>
      <c r="AT26" s="63"/>
      <c r="AU26" s="64"/>
      <c r="AV26" s="66"/>
      <c r="AW26" s="63"/>
      <c r="AX26" s="64"/>
      <c r="AY26" s="64"/>
      <c r="AZ26" s="65"/>
      <c r="BA26" s="63"/>
      <c r="BB26" s="64"/>
      <c r="BC26" s="66"/>
      <c r="BD26" s="69"/>
      <c r="BE26" s="69"/>
      <c r="BF26" s="240"/>
      <c r="BG26" s="241"/>
      <c r="BH26" s="241"/>
      <c r="BI26" s="241"/>
      <c r="BJ26" s="241"/>
      <c r="BK26" s="241"/>
      <c r="BL26" s="242"/>
      <c r="BM26" s="183"/>
      <c r="BN26" s="89"/>
      <c r="BO26" s="89"/>
      <c r="BP26" s="89"/>
      <c r="BQ26" s="89"/>
      <c r="BR26" s="89"/>
      <c r="BS26" s="150" t="str">
        <f>IF(G26="男","M",IF(G26="女","F",""))</f>
        <v/>
      </c>
      <c r="BT26" s="150" t="str">
        <f>IF(OR(H26=0,I26=0,J26=0,K26=0,ISERROR(DATEVALUE(H26&amp;I26&amp;"年"&amp;J26&amp;"月"&amp;K26&amp;"日"))),"",YEAR(DATEVALUE(H26&amp;I26&amp;"年"&amp;J26&amp;"月"&amp;K26&amp;"日"))&amp;"/"&amp;IF(J26&lt;10,"0"&amp;J26,J26)&amp;"/"&amp;IF(K26&lt;10,"0"&amp;K26,K26))</f>
        <v/>
      </c>
      <c r="BU26" s="150" t="str">
        <f>IF(M26="○","1","0")&amp;IF(N26="○","1","0")&amp;IF(O26="○","1","0")&amp;IF(Q26="○","1","0")&amp;IF(R26="○","1","0")&amp;IF(T26="○","1","0")</f>
        <v>000000</v>
      </c>
      <c r="BV26" s="151" t="str">
        <f>IF(ISNA(VLOOKUP(BU26,$C$102:$K$109,8,FALSE)),"",VLOOKUP(BU26,$C$102:$K$109,8,FALSE))</f>
        <v/>
      </c>
      <c r="BW26" s="183"/>
      <c r="BX26" s="89"/>
      <c r="BY26" s="90"/>
      <c r="BZ26" s="95"/>
      <c r="CA26" s="96"/>
      <c r="CB26" s="95" t="s">
        <v>240</v>
      </c>
      <c r="CC26" s="95" t="s">
        <v>240</v>
      </c>
      <c r="CD26" s="95" t="s">
        <v>240</v>
      </c>
      <c r="CE26" s="95" t="s">
        <v>240</v>
      </c>
      <c r="CF26" s="95" t="s">
        <v>240</v>
      </c>
      <c r="CG26" s="95" t="s">
        <v>240</v>
      </c>
      <c r="CH26" s="129" t="s">
        <v>240</v>
      </c>
      <c r="CI26" s="129" t="s">
        <v>240</v>
      </c>
      <c r="CJ26" s="129"/>
      <c r="CK26" s="129"/>
      <c r="CL26" s="129"/>
      <c r="CM26" s="129"/>
      <c r="CN26" s="129"/>
      <c r="CO26" s="129"/>
      <c r="CP26" s="132"/>
      <c r="CQ26" s="129"/>
      <c r="CR26" s="129"/>
      <c r="CS26" s="129" t="s">
        <v>240</v>
      </c>
      <c r="CT26" s="129"/>
      <c r="CU26" s="129"/>
      <c r="CV26" s="129" t="s">
        <v>240</v>
      </c>
      <c r="CW26" s="129"/>
      <c r="CX26" s="129"/>
      <c r="CY26" s="129"/>
      <c r="CZ26" s="129"/>
      <c r="DA26" s="191" t="s">
        <v>240</v>
      </c>
      <c r="DB26" s="191"/>
      <c r="DC26" s="191"/>
      <c r="DD26" s="191"/>
      <c r="DE26" s="129"/>
      <c r="DF26" s="129"/>
      <c r="DG26" s="133"/>
      <c r="DH26" s="129"/>
      <c r="DI26" s="133"/>
      <c r="DJ26" s="134"/>
      <c r="DK26" s="135"/>
      <c r="DL26" s="135"/>
      <c r="DM26" s="134"/>
      <c r="DN26" s="135"/>
      <c r="DO26" s="135"/>
      <c r="DP26" s="135"/>
      <c r="DQ26" s="129"/>
      <c r="DR26" s="129"/>
      <c r="DS26" s="129"/>
      <c r="DT26" s="129"/>
      <c r="DU26" s="129" t="s">
        <v>240</v>
      </c>
      <c r="DV26" s="135"/>
      <c r="DW26" s="129"/>
      <c r="DX26" s="133"/>
      <c r="DY26" s="129"/>
      <c r="DZ26" s="129"/>
      <c r="EA26" s="129"/>
      <c r="EB26" s="129"/>
      <c r="EC26" s="128"/>
      <c r="ED26" s="129"/>
      <c r="EE26" s="129"/>
      <c r="EF26" s="129"/>
      <c r="EG26" s="129"/>
      <c r="EH26" s="129"/>
      <c r="EI26" s="129"/>
      <c r="EJ26" s="128"/>
      <c r="EK26" s="128"/>
      <c r="EL26" s="128"/>
      <c r="EM26" s="128"/>
      <c r="EN26" s="129"/>
      <c r="EO26" s="128"/>
      <c r="EP26" s="128"/>
      <c r="EQ26" s="128"/>
      <c r="ER26" s="128"/>
      <c r="ES26" s="128"/>
      <c r="ET26" s="128"/>
      <c r="EU26" s="128"/>
      <c r="EV26" s="197"/>
      <c r="EW26" s="128"/>
      <c r="EX26" s="128"/>
      <c r="EY26" s="129"/>
      <c r="EZ26" s="129"/>
      <c r="FA26" s="129"/>
      <c r="FB26" s="129"/>
      <c r="FC26" s="129"/>
      <c r="FD26" s="129"/>
      <c r="FE26" s="129"/>
      <c r="FF26" s="129"/>
      <c r="FG26" s="136"/>
      <c r="FH26" s="136"/>
      <c r="FI26" s="129"/>
      <c r="FJ26" s="129"/>
      <c r="FK26" s="129"/>
      <c r="FL26" s="129"/>
      <c r="FM26" s="133"/>
      <c r="FN26" s="133"/>
      <c r="FO26" s="133"/>
      <c r="FP26" s="137"/>
      <c r="FQ26" s="211"/>
    </row>
    <row r="27" spans="1:175" customHeight="1" ht="33.75">
      <c r="A27">
        <v>26</v>
      </c>
      <c r="B27" s="8">
        <v>6</v>
      </c>
      <c r="C27" s="32"/>
      <c r="D27" s="33"/>
      <c r="E27" s="34"/>
      <c r="F27" s="33"/>
      <c r="G27" s="35"/>
      <c r="H27" s="47"/>
      <c r="I27" s="36"/>
      <c r="J27" s="36"/>
      <c r="K27" s="37"/>
      <c r="L27" s="148" t="str">
        <f>IF(OR(H27="",I27="",J27="",K27="",ISERROR(DATEVALUE(H27&amp;I27&amp;"年"&amp;J27&amp;"月"&amp;K27&amp;"日"))),"",DATEDIF(DATEVALUE(H27&amp;I27&amp;"年"&amp;J27&amp;"月"&amp;K27&amp;"日"),$D$121,"Y"))</f>
        <v/>
      </c>
      <c r="M27" s="47"/>
      <c r="N27" s="36"/>
      <c r="O27" s="243"/>
      <c r="P27" s="243"/>
      <c r="Q27" s="36"/>
      <c r="R27" s="244"/>
      <c r="S27" s="245"/>
      <c r="T27" s="37"/>
      <c r="U27" s="35"/>
      <c r="V27" s="47"/>
      <c r="W27" s="36"/>
      <c r="X27" s="36"/>
      <c r="Y27" s="36"/>
      <c r="Z27" s="37"/>
      <c r="AA27" s="55"/>
      <c r="AB27" s="47"/>
      <c r="AC27" s="36"/>
      <c r="AD27" s="37"/>
      <c r="AE27" s="55"/>
      <c r="AF27" s="63"/>
      <c r="AG27" s="66"/>
      <c r="AH27" s="63"/>
      <c r="AI27" s="64"/>
      <c r="AJ27" s="64"/>
      <c r="AK27" s="64"/>
      <c r="AL27" s="64"/>
      <c r="AM27" s="64"/>
      <c r="AN27" s="64"/>
      <c r="AO27" s="64"/>
      <c r="AP27" s="64"/>
      <c r="AQ27" s="64"/>
      <c r="AR27" s="64"/>
      <c r="AS27" s="66"/>
      <c r="AT27" s="63"/>
      <c r="AU27" s="64"/>
      <c r="AV27" s="66"/>
      <c r="AW27" s="63"/>
      <c r="AX27" s="64"/>
      <c r="AY27" s="64"/>
      <c r="AZ27" s="65"/>
      <c r="BA27" s="63"/>
      <c r="BB27" s="64"/>
      <c r="BC27" s="66"/>
      <c r="BD27" s="69"/>
      <c r="BE27" s="69"/>
      <c r="BF27" s="240"/>
      <c r="BG27" s="241"/>
      <c r="BH27" s="241"/>
      <c r="BI27" s="241"/>
      <c r="BJ27" s="241"/>
      <c r="BK27" s="241"/>
      <c r="BL27" s="242"/>
      <c r="BM27" s="183"/>
      <c r="BN27" s="89"/>
      <c r="BO27" s="89"/>
      <c r="BP27" s="89"/>
      <c r="BQ27" s="89"/>
      <c r="BR27" s="89"/>
      <c r="BS27" s="150" t="str">
        <f>IF(G27="男","M",IF(G27="女","F",""))</f>
        <v/>
      </c>
      <c r="BT27" s="150" t="str">
        <f>IF(OR(H27=0,I27=0,J27=0,K27=0,ISERROR(DATEVALUE(H27&amp;I27&amp;"年"&amp;J27&amp;"月"&amp;K27&amp;"日"))),"",YEAR(DATEVALUE(H27&amp;I27&amp;"年"&amp;J27&amp;"月"&amp;K27&amp;"日"))&amp;"/"&amp;IF(J27&lt;10,"0"&amp;J27,J27)&amp;"/"&amp;IF(K27&lt;10,"0"&amp;K27,K27))</f>
        <v/>
      </c>
      <c r="BU27" s="150" t="str">
        <f>IF(M27="○","1","0")&amp;IF(N27="○","1","0")&amp;IF(O27="○","1","0")&amp;IF(Q27="○","1","0")&amp;IF(R27="○","1","0")&amp;IF(T27="○","1","0")</f>
        <v>000000</v>
      </c>
      <c r="BV27" s="151" t="str">
        <f>IF(ISNA(VLOOKUP(BU27,$C$102:$K$109,8,FALSE)),"",VLOOKUP(BU27,$C$102:$K$109,8,FALSE))</f>
        <v/>
      </c>
      <c r="BW27" s="183"/>
      <c r="BX27" s="89"/>
      <c r="BY27" s="90"/>
      <c r="BZ27" s="95"/>
      <c r="CA27" s="96"/>
      <c r="CB27" s="95" t="s">
        <v>240</v>
      </c>
      <c r="CC27" s="95" t="s">
        <v>240</v>
      </c>
      <c r="CD27" s="95" t="s">
        <v>240</v>
      </c>
      <c r="CE27" s="95" t="s">
        <v>240</v>
      </c>
      <c r="CF27" s="95" t="s">
        <v>240</v>
      </c>
      <c r="CG27" s="95" t="s">
        <v>240</v>
      </c>
      <c r="CH27" s="129" t="s">
        <v>240</v>
      </c>
      <c r="CI27" s="129" t="s">
        <v>240</v>
      </c>
      <c r="CJ27" s="129"/>
      <c r="CK27" s="129"/>
      <c r="CL27" s="129"/>
      <c r="CM27" s="129"/>
      <c r="CN27" s="129"/>
      <c r="CO27" s="129"/>
      <c r="CP27" s="132"/>
      <c r="CQ27" s="129"/>
      <c r="CR27" s="129"/>
      <c r="CS27" s="129" t="s">
        <v>240</v>
      </c>
      <c r="CT27" s="129"/>
      <c r="CU27" s="129"/>
      <c r="CV27" s="129" t="s">
        <v>240</v>
      </c>
      <c r="CW27" s="129"/>
      <c r="CX27" s="129"/>
      <c r="CY27" s="129"/>
      <c r="CZ27" s="129"/>
      <c r="DA27" s="191" t="s">
        <v>240</v>
      </c>
      <c r="DB27" s="191"/>
      <c r="DC27" s="191"/>
      <c r="DD27" s="191"/>
      <c r="DE27" s="129"/>
      <c r="DF27" s="129"/>
      <c r="DG27" s="133"/>
      <c r="DH27" s="129"/>
      <c r="DI27" s="133"/>
      <c r="DJ27" s="134"/>
      <c r="DK27" s="135"/>
      <c r="DL27" s="135"/>
      <c r="DM27" s="134"/>
      <c r="DN27" s="135"/>
      <c r="DO27" s="135"/>
      <c r="DP27" s="135"/>
      <c r="DQ27" s="129"/>
      <c r="DR27" s="129"/>
      <c r="DS27" s="129"/>
      <c r="DT27" s="129"/>
      <c r="DU27" s="129" t="s">
        <v>240</v>
      </c>
      <c r="DV27" s="135"/>
      <c r="DW27" s="129"/>
      <c r="DX27" s="133"/>
      <c r="DY27" s="129"/>
      <c r="DZ27" s="129"/>
      <c r="EA27" s="129"/>
      <c r="EB27" s="129"/>
      <c r="EC27" s="128"/>
      <c r="ED27" s="129"/>
      <c r="EE27" s="129"/>
      <c r="EF27" s="129"/>
      <c r="EG27" s="129"/>
      <c r="EH27" s="129"/>
      <c r="EI27" s="129"/>
      <c r="EJ27" s="128"/>
      <c r="EK27" s="128"/>
      <c r="EL27" s="128"/>
      <c r="EM27" s="128"/>
      <c r="EN27" s="129"/>
      <c r="EO27" s="128"/>
      <c r="EP27" s="128"/>
      <c r="EQ27" s="128"/>
      <c r="ER27" s="128"/>
      <c r="ES27" s="128"/>
      <c r="ET27" s="128"/>
      <c r="EU27" s="128"/>
      <c r="EV27" s="197"/>
      <c r="EW27" s="128"/>
      <c r="EX27" s="128"/>
      <c r="EY27" s="129"/>
      <c r="EZ27" s="129"/>
      <c r="FA27" s="129"/>
      <c r="FB27" s="129"/>
      <c r="FC27" s="129"/>
      <c r="FD27" s="129"/>
      <c r="FE27" s="129"/>
      <c r="FF27" s="129"/>
      <c r="FG27" s="136"/>
      <c r="FH27" s="136"/>
      <c r="FI27" s="129"/>
      <c r="FJ27" s="129"/>
      <c r="FK27" s="129"/>
      <c r="FL27" s="129"/>
      <c r="FM27" s="133"/>
      <c r="FN27" s="133"/>
      <c r="FO27" s="133"/>
      <c r="FP27" s="137"/>
      <c r="FQ27" s="211"/>
    </row>
    <row r="28" spans="1:175" customHeight="1" ht="33.75">
      <c r="A28">
        <v>27</v>
      </c>
      <c r="B28" s="8">
        <v>7</v>
      </c>
      <c r="C28" s="32"/>
      <c r="D28" s="33"/>
      <c r="E28" s="34"/>
      <c r="F28" s="33"/>
      <c r="G28" s="35"/>
      <c r="H28" s="47"/>
      <c r="I28" s="36"/>
      <c r="J28" s="36"/>
      <c r="K28" s="37"/>
      <c r="L28" s="148" t="str">
        <f>IF(OR(H28="",I28="",J28="",K28="",ISERROR(DATEVALUE(H28&amp;I28&amp;"年"&amp;J28&amp;"月"&amp;K28&amp;"日"))),"",DATEDIF(DATEVALUE(H28&amp;I28&amp;"年"&amp;J28&amp;"月"&amp;K28&amp;"日"),$D$121,"Y"))</f>
        <v/>
      </c>
      <c r="M28" s="47"/>
      <c r="N28" s="36"/>
      <c r="O28" s="243"/>
      <c r="P28" s="243"/>
      <c r="Q28" s="36"/>
      <c r="R28" s="244"/>
      <c r="S28" s="245"/>
      <c r="T28" s="37"/>
      <c r="U28" s="35"/>
      <c r="V28" s="47"/>
      <c r="W28" s="36"/>
      <c r="X28" s="36"/>
      <c r="Y28" s="36"/>
      <c r="Z28" s="37"/>
      <c r="AA28" s="55"/>
      <c r="AB28" s="47"/>
      <c r="AC28" s="36"/>
      <c r="AD28" s="37"/>
      <c r="AE28" s="55"/>
      <c r="AF28" s="63"/>
      <c r="AG28" s="66"/>
      <c r="AH28" s="63"/>
      <c r="AI28" s="64"/>
      <c r="AJ28" s="64"/>
      <c r="AK28" s="64"/>
      <c r="AL28" s="64"/>
      <c r="AM28" s="64"/>
      <c r="AN28" s="64"/>
      <c r="AO28" s="64"/>
      <c r="AP28" s="64"/>
      <c r="AQ28" s="64"/>
      <c r="AR28" s="64"/>
      <c r="AS28" s="66"/>
      <c r="AT28" s="63"/>
      <c r="AU28" s="64"/>
      <c r="AV28" s="66"/>
      <c r="AW28" s="63"/>
      <c r="AX28" s="64"/>
      <c r="AY28" s="64"/>
      <c r="AZ28" s="65"/>
      <c r="BA28" s="63"/>
      <c r="BB28" s="64"/>
      <c r="BC28" s="66"/>
      <c r="BD28" s="69"/>
      <c r="BE28" s="69"/>
      <c r="BF28" s="240"/>
      <c r="BG28" s="241"/>
      <c r="BH28" s="241"/>
      <c r="BI28" s="241"/>
      <c r="BJ28" s="241"/>
      <c r="BK28" s="241"/>
      <c r="BL28" s="242"/>
      <c r="BM28" s="183"/>
      <c r="BN28" s="89"/>
      <c r="BO28" s="89"/>
      <c r="BP28" s="89"/>
      <c r="BQ28" s="89"/>
      <c r="BR28" s="89"/>
      <c r="BS28" s="150" t="str">
        <f>IF(G28="男","M",IF(G28="女","F",""))</f>
        <v/>
      </c>
      <c r="BT28" s="150" t="str">
        <f>IF(OR(H28=0,I28=0,J28=0,K28=0,ISERROR(DATEVALUE(H28&amp;I28&amp;"年"&amp;J28&amp;"月"&amp;K28&amp;"日"))),"",YEAR(DATEVALUE(H28&amp;I28&amp;"年"&amp;J28&amp;"月"&amp;K28&amp;"日"))&amp;"/"&amp;IF(J28&lt;10,"0"&amp;J28,J28)&amp;"/"&amp;IF(K28&lt;10,"0"&amp;K28,K28))</f>
        <v/>
      </c>
      <c r="BU28" s="150" t="str">
        <f>IF(M28="○","1","0")&amp;IF(N28="○","1","0")&amp;IF(O28="○","1","0")&amp;IF(Q28="○","1","0")&amp;IF(R28="○","1","0")&amp;IF(T28="○","1","0")</f>
        <v>000000</v>
      </c>
      <c r="BV28" s="151" t="str">
        <f>IF(ISNA(VLOOKUP(BU28,$C$102:$K$109,8,FALSE)),"",VLOOKUP(BU28,$C$102:$K$109,8,FALSE))</f>
        <v/>
      </c>
      <c r="BW28" s="183"/>
      <c r="BX28" s="89"/>
      <c r="BY28" s="90"/>
      <c r="BZ28" s="95"/>
      <c r="CA28" s="96"/>
      <c r="CB28" s="95" t="s">
        <v>240</v>
      </c>
      <c r="CC28" s="95" t="s">
        <v>240</v>
      </c>
      <c r="CD28" s="95" t="s">
        <v>240</v>
      </c>
      <c r="CE28" s="95" t="s">
        <v>240</v>
      </c>
      <c r="CF28" s="95" t="s">
        <v>240</v>
      </c>
      <c r="CG28" s="95" t="s">
        <v>240</v>
      </c>
      <c r="CH28" s="129" t="s">
        <v>240</v>
      </c>
      <c r="CI28" s="129" t="s">
        <v>240</v>
      </c>
      <c r="CJ28" s="129"/>
      <c r="CK28" s="129"/>
      <c r="CL28" s="129"/>
      <c r="CM28" s="129"/>
      <c r="CN28" s="129"/>
      <c r="CO28" s="129"/>
      <c r="CP28" s="132"/>
      <c r="CQ28" s="129"/>
      <c r="CR28" s="129"/>
      <c r="CS28" s="129" t="s">
        <v>240</v>
      </c>
      <c r="CT28" s="129"/>
      <c r="CU28" s="129"/>
      <c r="CV28" s="129" t="s">
        <v>240</v>
      </c>
      <c r="CW28" s="129"/>
      <c r="CX28" s="129"/>
      <c r="CY28" s="129"/>
      <c r="CZ28" s="129"/>
      <c r="DA28" s="191" t="s">
        <v>240</v>
      </c>
      <c r="DB28" s="191"/>
      <c r="DC28" s="191"/>
      <c r="DD28" s="191"/>
      <c r="DE28" s="129"/>
      <c r="DF28" s="129"/>
      <c r="DG28" s="133"/>
      <c r="DH28" s="129"/>
      <c r="DI28" s="133"/>
      <c r="DJ28" s="134"/>
      <c r="DK28" s="135"/>
      <c r="DL28" s="135"/>
      <c r="DM28" s="134"/>
      <c r="DN28" s="135"/>
      <c r="DO28" s="135"/>
      <c r="DP28" s="135"/>
      <c r="DQ28" s="129"/>
      <c r="DR28" s="129"/>
      <c r="DS28" s="129"/>
      <c r="DT28" s="129"/>
      <c r="DU28" s="129" t="s">
        <v>240</v>
      </c>
      <c r="DV28" s="135"/>
      <c r="DW28" s="129"/>
      <c r="DX28" s="133"/>
      <c r="DY28" s="129"/>
      <c r="DZ28" s="129"/>
      <c r="EA28" s="129"/>
      <c r="EB28" s="129"/>
      <c r="EC28" s="128"/>
      <c r="ED28" s="129"/>
      <c r="EE28" s="129"/>
      <c r="EF28" s="129"/>
      <c r="EG28" s="129"/>
      <c r="EH28" s="129"/>
      <c r="EI28" s="129"/>
      <c r="EJ28" s="128"/>
      <c r="EK28" s="128"/>
      <c r="EL28" s="128"/>
      <c r="EM28" s="128"/>
      <c r="EN28" s="129"/>
      <c r="EO28" s="128"/>
      <c r="EP28" s="128"/>
      <c r="EQ28" s="128"/>
      <c r="ER28" s="128"/>
      <c r="ES28" s="128"/>
      <c r="ET28" s="128"/>
      <c r="EU28" s="128"/>
      <c r="EV28" s="197"/>
      <c r="EW28" s="128"/>
      <c r="EX28" s="128"/>
      <c r="EY28" s="129"/>
      <c r="EZ28" s="129"/>
      <c r="FA28" s="129"/>
      <c r="FB28" s="129"/>
      <c r="FC28" s="129"/>
      <c r="FD28" s="129"/>
      <c r="FE28" s="129"/>
      <c r="FF28" s="129"/>
      <c r="FG28" s="136"/>
      <c r="FH28" s="136"/>
      <c r="FI28" s="129"/>
      <c r="FJ28" s="129"/>
      <c r="FK28" s="129"/>
      <c r="FL28" s="129"/>
      <c r="FM28" s="133"/>
      <c r="FN28" s="133"/>
      <c r="FO28" s="133"/>
      <c r="FP28" s="137"/>
      <c r="FQ28" s="211"/>
    </row>
    <row r="29" spans="1:175" customHeight="1" ht="33.75">
      <c r="A29">
        <v>28</v>
      </c>
      <c r="B29" s="8">
        <v>8</v>
      </c>
      <c r="C29" s="32"/>
      <c r="D29" s="33"/>
      <c r="E29" s="34"/>
      <c r="F29" s="33"/>
      <c r="G29" s="35"/>
      <c r="H29" s="47"/>
      <c r="I29" s="36"/>
      <c r="J29" s="36"/>
      <c r="K29" s="37"/>
      <c r="L29" s="148" t="str">
        <f>IF(OR(H29="",I29="",J29="",K29="",ISERROR(DATEVALUE(H29&amp;I29&amp;"年"&amp;J29&amp;"月"&amp;K29&amp;"日"))),"",DATEDIF(DATEVALUE(H29&amp;I29&amp;"年"&amp;J29&amp;"月"&amp;K29&amp;"日"),$D$121,"Y"))</f>
        <v/>
      </c>
      <c r="M29" s="47"/>
      <c r="N29" s="36"/>
      <c r="O29" s="243"/>
      <c r="P29" s="243"/>
      <c r="Q29" s="36"/>
      <c r="R29" s="244"/>
      <c r="S29" s="245"/>
      <c r="T29" s="37"/>
      <c r="U29" s="35"/>
      <c r="V29" s="47"/>
      <c r="W29" s="36"/>
      <c r="X29" s="36"/>
      <c r="Y29" s="36"/>
      <c r="Z29" s="37"/>
      <c r="AA29" s="55"/>
      <c r="AB29" s="47"/>
      <c r="AC29" s="36"/>
      <c r="AD29" s="37"/>
      <c r="AE29" s="55"/>
      <c r="AF29" s="63"/>
      <c r="AG29" s="66"/>
      <c r="AH29" s="63"/>
      <c r="AI29" s="64"/>
      <c r="AJ29" s="64"/>
      <c r="AK29" s="64"/>
      <c r="AL29" s="64"/>
      <c r="AM29" s="64"/>
      <c r="AN29" s="64"/>
      <c r="AO29" s="64"/>
      <c r="AP29" s="64"/>
      <c r="AQ29" s="64"/>
      <c r="AR29" s="64"/>
      <c r="AS29" s="66"/>
      <c r="AT29" s="63"/>
      <c r="AU29" s="64"/>
      <c r="AV29" s="66"/>
      <c r="AW29" s="63"/>
      <c r="AX29" s="64"/>
      <c r="AY29" s="64"/>
      <c r="AZ29" s="65"/>
      <c r="BA29" s="63"/>
      <c r="BB29" s="64"/>
      <c r="BC29" s="66"/>
      <c r="BD29" s="69"/>
      <c r="BE29" s="69"/>
      <c r="BF29" s="240"/>
      <c r="BG29" s="241"/>
      <c r="BH29" s="241"/>
      <c r="BI29" s="241"/>
      <c r="BJ29" s="241"/>
      <c r="BK29" s="241"/>
      <c r="BL29" s="242"/>
      <c r="BM29" s="183"/>
      <c r="BN29" s="89"/>
      <c r="BO29" s="89"/>
      <c r="BP29" s="89"/>
      <c r="BQ29" s="89"/>
      <c r="BR29" s="89"/>
      <c r="BS29" s="150" t="str">
        <f>IF(G29="男","M",IF(G29="女","F",""))</f>
        <v/>
      </c>
      <c r="BT29" s="150" t="str">
        <f>IF(OR(H29=0,I29=0,J29=0,K29=0,ISERROR(DATEVALUE(H29&amp;I29&amp;"年"&amp;J29&amp;"月"&amp;K29&amp;"日"))),"",YEAR(DATEVALUE(H29&amp;I29&amp;"年"&amp;J29&amp;"月"&amp;K29&amp;"日"))&amp;"/"&amp;IF(J29&lt;10,"0"&amp;J29,J29)&amp;"/"&amp;IF(K29&lt;10,"0"&amp;K29,K29))</f>
        <v/>
      </c>
      <c r="BU29" s="150" t="str">
        <f>IF(M29="○","1","0")&amp;IF(N29="○","1","0")&amp;IF(O29="○","1","0")&amp;IF(Q29="○","1","0")&amp;IF(R29="○","1","0")&amp;IF(T29="○","1","0")</f>
        <v>000000</v>
      </c>
      <c r="BV29" s="151" t="str">
        <f>IF(ISNA(VLOOKUP(BU29,$C$102:$K$109,8,FALSE)),"",VLOOKUP(BU29,$C$102:$K$109,8,FALSE))</f>
        <v/>
      </c>
      <c r="BW29" s="183"/>
      <c r="BX29" s="89"/>
      <c r="BY29" s="90"/>
      <c r="BZ29" s="95"/>
      <c r="CA29" s="96"/>
      <c r="CB29" s="95" t="s">
        <v>240</v>
      </c>
      <c r="CC29" s="95" t="s">
        <v>240</v>
      </c>
      <c r="CD29" s="95" t="s">
        <v>240</v>
      </c>
      <c r="CE29" s="95" t="s">
        <v>240</v>
      </c>
      <c r="CF29" s="95" t="s">
        <v>240</v>
      </c>
      <c r="CG29" s="95" t="s">
        <v>240</v>
      </c>
      <c r="CH29" s="129" t="s">
        <v>240</v>
      </c>
      <c r="CI29" s="129" t="s">
        <v>240</v>
      </c>
      <c r="CJ29" s="129"/>
      <c r="CK29" s="129"/>
      <c r="CL29" s="129"/>
      <c r="CM29" s="129"/>
      <c r="CN29" s="129"/>
      <c r="CO29" s="129"/>
      <c r="CP29" s="132"/>
      <c r="CQ29" s="129"/>
      <c r="CR29" s="129"/>
      <c r="CS29" s="129" t="s">
        <v>240</v>
      </c>
      <c r="CT29" s="129"/>
      <c r="CU29" s="129"/>
      <c r="CV29" s="129" t="s">
        <v>240</v>
      </c>
      <c r="CW29" s="129"/>
      <c r="CX29" s="129"/>
      <c r="CY29" s="129"/>
      <c r="CZ29" s="129"/>
      <c r="DA29" s="191" t="s">
        <v>240</v>
      </c>
      <c r="DB29" s="191"/>
      <c r="DC29" s="191"/>
      <c r="DD29" s="191"/>
      <c r="DE29" s="129"/>
      <c r="DF29" s="129"/>
      <c r="DG29" s="133"/>
      <c r="DH29" s="129"/>
      <c r="DI29" s="133"/>
      <c r="DJ29" s="134"/>
      <c r="DK29" s="135"/>
      <c r="DL29" s="135"/>
      <c r="DM29" s="134"/>
      <c r="DN29" s="135"/>
      <c r="DO29" s="135"/>
      <c r="DP29" s="135"/>
      <c r="DQ29" s="129"/>
      <c r="DR29" s="129"/>
      <c r="DS29" s="129"/>
      <c r="DT29" s="129"/>
      <c r="DU29" s="129" t="s">
        <v>240</v>
      </c>
      <c r="DV29" s="135"/>
      <c r="DW29" s="129"/>
      <c r="DX29" s="133"/>
      <c r="DY29" s="129"/>
      <c r="DZ29" s="129"/>
      <c r="EA29" s="129"/>
      <c r="EB29" s="129"/>
      <c r="EC29" s="128"/>
      <c r="ED29" s="129"/>
      <c r="EE29" s="129"/>
      <c r="EF29" s="129"/>
      <c r="EG29" s="129"/>
      <c r="EH29" s="129"/>
      <c r="EI29" s="129"/>
      <c r="EJ29" s="128"/>
      <c r="EK29" s="128"/>
      <c r="EL29" s="128"/>
      <c r="EM29" s="128"/>
      <c r="EN29" s="129"/>
      <c r="EO29" s="128"/>
      <c r="EP29" s="128"/>
      <c r="EQ29" s="128"/>
      <c r="ER29" s="128"/>
      <c r="ES29" s="128"/>
      <c r="ET29" s="128"/>
      <c r="EU29" s="128"/>
      <c r="EV29" s="197"/>
      <c r="EW29" s="128"/>
      <c r="EX29" s="128"/>
      <c r="EY29" s="129"/>
      <c r="EZ29" s="129"/>
      <c r="FA29" s="129"/>
      <c r="FB29" s="129"/>
      <c r="FC29" s="129"/>
      <c r="FD29" s="129"/>
      <c r="FE29" s="129"/>
      <c r="FF29" s="129"/>
      <c r="FG29" s="136"/>
      <c r="FH29" s="136"/>
      <c r="FI29" s="129"/>
      <c r="FJ29" s="129"/>
      <c r="FK29" s="129"/>
      <c r="FL29" s="129"/>
      <c r="FM29" s="133"/>
      <c r="FN29" s="133"/>
      <c r="FO29" s="133"/>
      <c r="FP29" s="137"/>
      <c r="FQ29" s="211"/>
    </row>
    <row r="30" spans="1:175" customHeight="1" ht="33.75">
      <c r="A30" s="53">
        <v>29</v>
      </c>
      <c r="B30" s="8">
        <v>9</v>
      </c>
      <c r="C30" s="32"/>
      <c r="D30" s="33"/>
      <c r="E30" s="34"/>
      <c r="F30" s="33"/>
      <c r="G30" s="35"/>
      <c r="H30" s="47"/>
      <c r="I30" s="36"/>
      <c r="J30" s="36"/>
      <c r="K30" s="37"/>
      <c r="L30" s="148" t="str">
        <f>IF(OR(H30="",I30="",J30="",K30="",ISERROR(DATEVALUE(H30&amp;I30&amp;"年"&amp;J30&amp;"月"&amp;K30&amp;"日"))),"",DATEDIF(DATEVALUE(H30&amp;I30&amp;"年"&amp;J30&amp;"月"&amp;K30&amp;"日"),$D$121,"Y"))</f>
        <v/>
      </c>
      <c r="M30" s="47"/>
      <c r="N30" s="36"/>
      <c r="O30" s="243"/>
      <c r="P30" s="243"/>
      <c r="Q30" s="36"/>
      <c r="R30" s="244"/>
      <c r="S30" s="245"/>
      <c r="T30" s="37"/>
      <c r="U30" s="35"/>
      <c r="V30" s="47"/>
      <c r="W30" s="36"/>
      <c r="X30" s="36"/>
      <c r="Y30" s="36"/>
      <c r="Z30" s="37"/>
      <c r="AA30" s="55"/>
      <c r="AB30" s="47"/>
      <c r="AC30" s="36"/>
      <c r="AD30" s="37"/>
      <c r="AE30" s="55"/>
      <c r="AF30" s="63"/>
      <c r="AG30" s="66"/>
      <c r="AH30" s="63"/>
      <c r="AI30" s="64"/>
      <c r="AJ30" s="64"/>
      <c r="AK30" s="64"/>
      <c r="AL30" s="64"/>
      <c r="AM30" s="64"/>
      <c r="AN30" s="64"/>
      <c r="AO30" s="64"/>
      <c r="AP30" s="64"/>
      <c r="AQ30" s="64"/>
      <c r="AR30" s="64"/>
      <c r="AS30" s="66"/>
      <c r="AT30" s="63"/>
      <c r="AU30" s="64"/>
      <c r="AV30" s="66"/>
      <c r="AW30" s="63"/>
      <c r="AX30" s="64"/>
      <c r="AY30" s="64"/>
      <c r="AZ30" s="65"/>
      <c r="BA30" s="63"/>
      <c r="BB30" s="64"/>
      <c r="BC30" s="66"/>
      <c r="BD30" s="69"/>
      <c r="BE30" s="69"/>
      <c r="BF30" s="240"/>
      <c r="BG30" s="241"/>
      <c r="BH30" s="241"/>
      <c r="BI30" s="241"/>
      <c r="BJ30" s="241"/>
      <c r="BK30" s="241"/>
      <c r="BL30" s="242"/>
      <c r="BM30" s="183"/>
      <c r="BN30" s="89"/>
      <c r="BO30" s="89"/>
      <c r="BP30" s="89"/>
      <c r="BQ30" s="89"/>
      <c r="BR30" s="89"/>
      <c r="BS30" s="150" t="str">
        <f>IF(G30="男","M",IF(G30="女","F",""))</f>
        <v/>
      </c>
      <c r="BT30" s="150" t="str">
        <f>IF(OR(H30=0,I30=0,J30=0,K30=0,ISERROR(DATEVALUE(H30&amp;I30&amp;"年"&amp;J30&amp;"月"&amp;K30&amp;"日"))),"",YEAR(DATEVALUE(H30&amp;I30&amp;"年"&amp;J30&amp;"月"&amp;K30&amp;"日"))&amp;"/"&amp;IF(J30&lt;10,"0"&amp;J30,J30)&amp;"/"&amp;IF(K30&lt;10,"0"&amp;K30,K30))</f>
        <v/>
      </c>
      <c r="BU30" s="150" t="str">
        <f>IF(M30="○","1","0")&amp;IF(N30="○","1","0")&amp;IF(O30="○","1","0")&amp;IF(Q30="○","1","0")&amp;IF(R30="○","1","0")&amp;IF(T30="○","1","0")</f>
        <v>000000</v>
      </c>
      <c r="BV30" s="151" t="str">
        <f>IF(ISNA(VLOOKUP(BU30,$C$102:$K$109,8,FALSE)),"",VLOOKUP(BU30,$C$102:$K$109,8,FALSE))</f>
        <v/>
      </c>
      <c r="BW30" s="183"/>
      <c r="BX30" s="89"/>
      <c r="BY30" s="90"/>
      <c r="BZ30" s="95"/>
      <c r="CA30" s="96"/>
      <c r="CB30" s="95" t="s">
        <v>240</v>
      </c>
      <c r="CC30" s="95" t="s">
        <v>240</v>
      </c>
      <c r="CD30" s="95" t="s">
        <v>240</v>
      </c>
      <c r="CE30" s="95" t="s">
        <v>240</v>
      </c>
      <c r="CF30" s="95" t="s">
        <v>240</v>
      </c>
      <c r="CG30" s="95" t="s">
        <v>240</v>
      </c>
      <c r="CH30" s="129" t="s">
        <v>240</v>
      </c>
      <c r="CI30" s="129" t="s">
        <v>240</v>
      </c>
      <c r="CJ30" s="129"/>
      <c r="CK30" s="129"/>
      <c r="CL30" s="129"/>
      <c r="CM30" s="129"/>
      <c r="CN30" s="129"/>
      <c r="CO30" s="129"/>
      <c r="CP30" s="132"/>
      <c r="CQ30" s="129"/>
      <c r="CR30" s="129"/>
      <c r="CS30" s="129" t="s">
        <v>240</v>
      </c>
      <c r="CT30" s="129"/>
      <c r="CU30" s="129"/>
      <c r="CV30" s="129" t="s">
        <v>240</v>
      </c>
      <c r="CW30" s="129"/>
      <c r="CX30" s="129"/>
      <c r="CY30" s="129"/>
      <c r="CZ30" s="129"/>
      <c r="DA30" s="191" t="s">
        <v>240</v>
      </c>
      <c r="DB30" s="191"/>
      <c r="DC30" s="191"/>
      <c r="DD30" s="191"/>
      <c r="DE30" s="129"/>
      <c r="DF30" s="129"/>
      <c r="DG30" s="133"/>
      <c r="DH30" s="129"/>
      <c r="DI30" s="133"/>
      <c r="DJ30" s="134"/>
      <c r="DK30" s="135"/>
      <c r="DL30" s="135"/>
      <c r="DM30" s="134"/>
      <c r="DN30" s="135"/>
      <c r="DO30" s="135"/>
      <c r="DP30" s="135"/>
      <c r="DQ30" s="129"/>
      <c r="DR30" s="129"/>
      <c r="DS30" s="129"/>
      <c r="DT30" s="129"/>
      <c r="DU30" s="129" t="s">
        <v>240</v>
      </c>
      <c r="DV30" s="135"/>
      <c r="DW30" s="129"/>
      <c r="DX30" s="133"/>
      <c r="DY30" s="129"/>
      <c r="DZ30" s="129"/>
      <c r="EA30" s="129"/>
      <c r="EB30" s="129"/>
      <c r="EC30" s="128"/>
      <c r="ED30" s="129"/>
      <c r="EE30" s="129"/>
      <c r="EF30" s="129"/>
      <c r="EG30" s="129"/>
      <c r="EH30" s="129"/>
      <c r="EI30" s="129"/>
      <c r="EJ30" s="128"/>
      <c r="EK30" s="128"/>
      <c r="EL30" s="128"/>
      <c r="EM30" s="128"/>
      <c r="EN30" s="129"/>
      <c r="EO30" s="128"/>
      <c r="EP30" s="128"/>
      <c r="EQ30" s="128"/>
      <c r="ER30" s="128"/>
      <c r="ES30" s="128"/>
      <c r="ET30" s="128"/>
      <c r="EU30" s="128"/>
      <c r="EV30" s="197"/>
      <c r="EW30" s="128"/>
      <c r="EX30" s="128"/>
      <c r="EY30" s="129"/>
      <c r="EZ30" s="129"/>
      <c r="FA30" s="129"/>
      <c r="FB30" s="129"/>
      <c r="FC30" s="129"/>
      <c r="FD30" s="129"/>
      <c r="FE30" s="129"/>
      <c r="FF30" s="129"/>
      <c r="FG30" s="136"/>
      <c r="FH30" s="136"/>
      <c r="FI30" s="129"/>
      <c r="FJ30" s="129"/>
      <c r="FK30" s="129"/>
      <c r="FL30" s="129"/>
      <c r="FM30" s="133"/>
      <c r="FN30" s="133"/>
      <c r="FO30" s="133"/>
      <c r="FP30" s="137"/>
      <c r="FQ30" s="211"/>
    </row>
    <row r="31" spans="1:175" customHeight="1" ht="33.75">
      <c r="A31" s="53">
        <v>30</v>
      </c>
      <c r="B31" s="8">
        <v>10</v>
      </c>
      <c r="C31" s="32"/>
      <c r="D31" s="33"/>
      <c r="E31" s="34"/>
      <c r="F31" s="33"/>
      <c r="G31" s="35"/>
      <c r="H31" s="47"/>
      <c r="I31" s="36"/>
      <c r="J31" s="36"/>
      <c r="K31" s="37"/>
      <c r="L31" s="148" t="str">
        <f>IF(OR(H31="",I31="",J31="",K31="",ISERROR(DATEVALUE(H31&amp;I31&amp;"年"&amp;J31&amp;"月"&amp;K31&amp;"日"))),"",DATEDIF(DATEVALUE(H31&amp;I31&amp;"年"&amp;J31&amp;"月"&amp;K31&amp;"日"),$D$121,"Y"))</f>
        <v/>
      </c>
      <c r="M31" s="47"/>
      <c r="N31" s="36"/>
      <c r="O31" s="243"/>
      <c r="P31" s="243"/>
      <c r="Q31" s="36"/>
      <c r="R31" s="244"/>
      <c r="S31" s="245"/>
      <c r="T31" s="37"/>
      <c r="U31" s="35"/>
      <c r="V31" s="47"/>
      <c r="W31" s="36"/>
      <c r="X31" s="36"/>
      <c r="Y31" s="36"/>
      <c r="Z31" s="37"/>
      <c r="AA31" s="55"/>
      <c r="AB31" s="47"/>
      <c r="AC31" s="36"/>
      <c r="AD31" s="37"/>
      <c r="AE31" s="55"/>
      <c r="AF31" s="63"/>
      <c r="AG31" s="66"/>
      <c r="AH31" s="63"/>
      <c r="AI31" s="64"/>
      <c r="AJ31" s="64"/>
      <c r="AK31" s="64"/>
      <c r="AL31" s="64"/>
      <c r="AM31" s="64"/>
      <c r="AN31" s="64"/>
      <c r="AO31" s="64"/>
      <c r="AP31" s="64"/>
      <c r="AQ31" s="64"/>
      <c r="AR31" s="64"/>
      <c r="AS31" s="66"/>
      <c r="AT31" s="63"/>
      <c r="AU31" s="64"/>
      <c r="AV31" s="66"/>
      <c r="AW31" s="63"/>
      <c r="AX31" s="64"/>
      <c r="AY31" s="64"/>
      <c r="AZ31" s="65"/>
      <c r="BA31" s="63"/>
      <c r="BB31" s="64"/>
      <c r="BC31" s="66"/>
      <c r="BD31" s="69"/>
      <c r="BE31" s="69"/>
      <c r="BF31" s="240"/>
      <c r="BG31" s="241"/>
      <c r="BH31" s="241"/>
      <c r="BI31" s="241"/>
      <c r="BJ31" s="241"/>
      <c r="BK31" s="241"/>
      <c r="BL31" s="242"/>
      <c r="BM31" s="183"/>
      <c r="BN31" s="89"/>
      <c r="BO31" s="89"/>
      <c r="BP31" s="89"/>
      <c r="BQ31" s="89"/>
      <c r="BR31" s="89"/>
      <c r="BS31" s="150" t="str">
        <f>IF(G31="男","M",IF(G31="女","F",""))</f>
        <v/>
      </c>
      <c r="BT31" s="150" t="str">
        <f>IF(OR(H31=0,I31=0,J31=0,K31=0,ISERROR(DATEVALUE(H31&amp;I31&amp;"年"&amp;J31&amp;"月"&amp;K31&amp;"日"))),"",YEAR(DATEVALUE(H31&amp;I31&amp;"年"&amp;J31&amp;"月"&amp;K31&amp;"日"))&amp;"/"&amp;IF(J31&lt;10,"0"&amp;J31,J31)&amp;"/"&amp;IF(K31&lt;10,"0"&amp;K31,K31))</f>
        <v/>
      </c>
      <c r="BU31" s="150" t="str">
        <f>IF(M31="○","1","0")&amp;IF(N31="○","1","0")&amp;IF(O31="○","1","0")&amp;IF(Q31="○","1","0")&amp;IF(R31="○","1","0")&amp;IF(T31="○","1","0")</f>
        <v>000000</v>
      </c>
      <c r="BV31" s="151" t="str">
        <f>IF(ISNA(VLOOKUP(BU31,$C$102:$K$109,8,FALSE)),"",VLOOKUP(BU31,$C$102:$K$109,8,FALSE))</f>
        <v/>
      </c>
      <c r="BW31" s="183"/>
      <c r="BX31" s="89"/>
      <c r="BY31" s="90"/>
      <c r="BZ31" s="95"/>
      <c r="CA31" s="96"/>
      <c r="CB31" s="95" t="s">
        <v>240</v>
      </c>
      <c r="CC31" s="95" t="s">
        <v>240</v>
      </c>
      <c r="CD31" s="95" t="s">
        <v>240</v>
      </c>
      <c r="CE31" s="95" t="s">
        <v>240</v>
      </c>
      <c r="CF31" s="95" t="s">
        <v>240</v>
      </c>
      <c r="CG31" s="95" t="s">
        <v>240</v>
      </c>
      <c r="CH31" s="129" t="s">
        <v>240</v>
      </c>
      <c r="CI31" s="129" t="s">
        <v>240</v>
      </c>
      <c r="CJ31" s="129"/>
      <c r="CK31" s="129"/>
      <c r="CL31" s="129"/>
      <c r="CM31" s="129"/>
      <c r="CN31" s="129"/>
      <c r="CO31" s="129"/>
      <c r="CP31" s="132"/>
      <c r="CQ31" s="129"/>
      <c r="CR31" s="129"/>
      <c r="CS31" s="129" t="s">
        <v>240</v>
      </c>
      <c r="CT31" s="129"/>
      <c r="CU31" s="129"/>
      <c r="CV31" s="129" t="s">
        <v>240</v>
      </c>
      <c r="CW31" s="129"/>
      <c r="CX31" s="129"/>
      <c r="CY31" s="129"/>
      <c r="CZ31" s="129"/>
      <c r="DA31" s="191" t="s">
        <v>240</v>
      </c>
      <c r="DB31" s="191"/>
      <c r="DC31" s="191"/>
      <c r="DD31" s="191"/>
      <c r="DE31" s="129"/>
      <c r="DF31" s="129"/>
      <c r="DG31" s="133"/>
      <c r="DH31" s="129"/>
      <c r="DI31" s="133"/>
      <c r="DJ31" s="134"/>
      <c r="DK31" s="135"/>
      <c r="DL31" s="135"/>
      <c r="DM31" s="134"/>
      <c r="DN31" s="135"/>
      <c r="DO31" s="135"/>
      <c r="DP31" s="135"/>
      <c r="DQ31" s="129"/>
      <c r="DR31" s="129"/>
      <c r="DS31" s="129"/>
      <c r="DT31" s="129"/>
      <c r="DU31" s="129" t="s">
        <v>240</v>
      </c>
      <c r="DV31" s="135"/>
      <c r="DW31" s="129"/>
      <c r="DX31" s="133"/>
      <c r="DY31" s="129"/>
      <c r="DZ31" s="129"/>
      <c r="EA31" s="129"/>
      <c r="EB31" s="129"/>
      <c r="EC31" s="128"/>
      <c r="ED31" s="129"/>
      <c r="EE31" s="129"/>
      <c r="EF31" s="129"/>
      <c r="EG31" s="129"/>
      <c r="EH31" s="129"/>
      <c r="EI31" s="129"/>
      <c r="EJ31" s="128"/>
      <c r="EK31" s="128"/>
      <c r="EL31" s="128"/>
      <c r="EM31" s="128"/>
      <c r="EN31" s="129"/>
      <c r="EO31" s="128"/>
      <c r="EP31" s="128"/>
      <c r="EQ31" s="128"/>
      <c r="ER31" s="128"/>
      <c r="ES31" s="128"/>
      <c r="ET31" s="128"/>
      <c r="EU31" s="128"/>
      <c r="EV31" s="197"/>
      <c r="EW31" s="128"/>
      <c r="EX31" s="128"/>
      <c r="EY31" s="129"/>
      <c r="EZ31" s="129"/>
      <c r="FA31" s="129"/>
      <c r="FB31" s="129"/>
      <c r="FC31" s="129"/>
      <c r="FD31" s="129"/>
      <c r="FE31" s="129"/>
      <c r="FF31" s="129"/>
      <c r="FG31" s="136"/>
      <c r="FH31" s="136"/>
      <c r="FI31" s="129"/>
      <c r="FJ31" s="129"/>
      <c r="FK31" s="129"/>
      <c r="FL31" s="129"/>
      <c r="FM31" s="133"/>
      <c r="FN31" s="133"/>
      <c r="FO31" s="133"/>
      <c r="FP31" s="137"/>
      <c r="FQ31" s="211"/>
    </row>
    <row r="32" spans="1:175" customHeight="1" ht="33.75">
      <c r="A32">
        <v>31</v>
      </c>
      <c r="B32" s="8">
        <v>11</v>
      </c>
      <c r="C32" s="32"/>
      <c r="D32" s="33"/>
      <c r="E32" s="34"/>
      <c r="F32" s="33"/>
      <c r="G32" s="35"/>
      <c r="H32" s="47"/>
      <c r="I32" s="36"/>
      <c r="J32" s="36"/>
      <c r="K32" s="37"/>
      <c r="L32" s="148" t="str">
        <f>IF(OR(H32="",I32="",J32="",K32="",ISERROR(DATEVALUE(H32&amp;I32&amp;"年"&amp;J32&amp;"月"&amp;K32&amp;"日"))),"",DATEDIF(DATEVALUE(H32&amp;I32&amp;"年"&amp;J32&amp;"月"&amp;K32&amp;"日"),$D$121,"Y"))</f>
        <v/>
      </c>
      <c r="M32" s="47"/>
      <c r="N32" s="36"/>
      <c r="O32" s="243"/>
      <c r="P32" s="243"/>
      <c r="Q32" s="36"/>
      <c r="R32" s="244"/>
      <c r="S32" s="245"/>
      <c r="T32" s="37"/>
      <c r="U32" s="35"/>
      <c r="V32" s="47"/>
      <c r="W32" s="36"/>
      <c r="X32" s="36"/>
      <c r="Y32" s="36"/>
      <c r="Z32" s="37"/>
      <c r="AA32" s="55"/>
      <c r="AB32" s="47"/>
      <c r="AC32" s="36"/>
      <c r="AD32" s="37"/>
      <c r="AE32" s="55"/>
      <c r="AF32" s="63"/>
      <c r="AG32" s="66"/>
      <c r="AH32" s="63"/>
      <c r="AI32" s="64"/>
      <c r="AJ32" s="64"/>
      <c r="AK32" s="64"/>
      <c r="AL32" s="64"/>
      <c r="AM32" s="64"/>
      <c r="AN32" s="64"/>
      <c r="AO32" s="64"/>
      <c r="AP32" s="64"/>
      <c r="AQ32" s="64"/>
      <c r="AR32" s="64"/>
      <c r="AS32" s="66"/>
      <c r="AT32" s="63"/>
      <c r="AU32" s="64"/>
      <c r="AV32" s="66"/>
      <c r="AW32" s="63"/>
      <c r="AX32" s="64"/>
      <c r="AY32" s="64"/>
      <c r="AZ32" s="65"/>
      <c r="BA32" s="63"/>
      <c r="BB32" s="64"/>
      <c r="BC32" s="66"/>
      <c r="BD32" s="69"/>
      <c r="BE32" s="69"/>
      <c r="BF32" s="240"/>
      <c r="BG32" s="241"/>
      <c r="BH32" s="241"/>
      <c r="BI32" s="241"/>
      <c r="BJ32" s="241"/>
      <c r="BK32" s="241"/>
      <c r="BL32" s="242"/>
      <c r="BM32" s="183"/>
      <c r="BN32" s="89"/>
      <c r="BO32" s="89"/>
      <c r="BP32" s="89"/>
      <c r="BQ32" s="89"/>
      <c r="BR32" s="89"/>
      <c r="BS32" s="150" t="str">
        <f>IF(G32="男","M",IF(G32="女","F",""))</f>
        <v/>
      </c>
      <c r="BT32" s="150" t="str">
        <f>IF(OR(H32=0,I32=0,J32=0,K32=0,ISERROR(DATEVALUE(H32&amp;I32&amp;"年"&amp;J32&amp;"月"&amp;K32&amp;"日"))),"",YEAR(DATEVALUE(H32&amp;I32&amp;"年"&amp;J32&amp;"月"&amp;K32&amp;"日"))&amp;"/"&amp;IF(J32&lt;10,"0"&amp;J32,J32)&amp;"/"&amp;IF(K32&lt;10,"0"&amp;K32,K32))</f>
        <v/>
      </c>
      <c r="BU32" s="150" t="str">
        <f>IF(M32="○","1","0")&amp;IF(N32="○","1","0")&amp;IF(O32="○","1","0")&amp;IF(Q32="○","1","0")&amp;IF(R32="○","1","0")&amp;IF(T32="○","1","0")</f>
        <v>000000</v>
      </c>
      <c r="BV32" s="151" t="str">
        <f>IF(ISNA(VLOOKUP(BU32,$C$102:$K$109,8,FALSE)),"",VLOOKUP(BU32,$C$102:$K$109,8,FALSE))</f>
        <v/>
      </c>
      <c r="BW32" s="183"/>
      <c r="BX32" s="89"/>
      <c r="BY32" s="90"/>
      <c r="BZ32" s="95"/>
      <c r="CA32" s="96"/>
      <c r="CB32" s="95" t="s">
        <v>240</v>
      </c>
      <c r="CC32" s="95" t="s">
        <v>240</v>
      </c>
      <c r="CD32" s="95" t="s">
        <v>240</v>
      </c>
      <c r="CE32" s="95" t="s">
        <v>240</v>
      </c>
      <c r="CF32" s="95" t="s">
        <v>240</v>
      </c>
      <c r="CG32" s="95" t="s">
        <v>240</v>
      </c>
      <c r="CH32" s="129" t="s">
        <v>240</v>
      </c>
      <c r="CI32" s="129" t="s">
        <v>240</v>
      </c>
      <c r="CJ32" s="129"/>
      <c r="CK32" s="129"/>
      <c r="CL32" s="129"/>
      <c r="CM32" s="129"/>
      <c r="CN32" s="129"/>
      <c r="CO32" s="129"/>
      <c r="CP32" s="132"/>
      <c r="CQ32" s="129"/>
      <c r="CR32" s="129"/>
      <c r="CS32" s="129" t="s">
        <v>240</v>
      </c>
      <c r="CT32" s="129"/>
      <c r="CU32" s="129"/>
      <c r="CV32" s="129" t="s">
        <v>240</v>
      </c>
      <c r="CW32" s="129"/>
      <c r="CX32" s="129"/>
      <c r="CY32" s="129"/>
      <c r="CZ32" s="129"/>
      <c r="DA32" s="191" t="s">
        <v>240</v>
      </c>
      <c r="DB32" s="191"/>
      <c r="DC32" s="191"/>
      <c r="DD32" s="191"/>
      <c r="DE32" s="129"/>
      <c r="DF32" s="129"/>
      <c r="DG32" s="133"/>
      <c r="DH32" s="129"/>
      <c r="DI32" s="133"/>
      <c r="DJ32" s="134"/>
      <c r="DK32" s="135"/>
      <c r="DL32" s="135"/>
      <c r="DM32" s="134"/>
      <c r="DN32" s="135"/>
      <c r="DO32" s="135"/>
      <c r="DP32" s="135"/>
      <c r="DQ32" s="129"/>
      <c r="DR32" s="129"/>
      <c r="DS32" s="129"/>
      <c r="DT32" s="129"/>
      <c r="DU32" s="129" t="s">
        <v>240</v>
      </c>
      <c r="DV32" s="135"/>
      <c r="DW32" s="129"/>
      <c r="DX32" s="133"/>
      <c r="DY32" s="129"/>
      <c r="DZ32" s="129"/>
      <c r="EA32" s="129"/>
      <c r="EB32" s="129"/>
      <c r="EC32" s="128"/>
      <c r="ED32" s="129"/>
      <c r="EE32" s="129"/>
      <c r="EF32" s="129"/>
      <c r="EG32" s="129"/>
      <c r="EH32" s="129"/>
      <c r="EI32" s="129"/>
      <c r="EJ32" s="128"/>
      <c r="EK32" s="128"/>
      <c r="EL32" s="128"/>
      <c r="EM32" s="128"/>
      <c r="EN32" s="129"/>
      <c r="EO32" s="128"/>
      <c r="EP32" s="128"/>
      <c r="EQ32" s="128"/>
      <c r="ER32" s="128"/>
      <c r="ES32" s="128"/>
      <c r="ET32" s="128"/>
      <c r="EU32" s="128"/>
      <c r="EV32" s="197"/>
      <c r="EW32" s="128"/>
      <c r="EX32" s="128"/>
      <c r="EY32" s="129"/>
      <c r="EZ32" s="129"/>
      <c r="FA32" s="129"/>
      <c r="FB32" s="129"/>
      <c r="FC32" s="129"/>
      <c r="FD32" s="129"/>
      <c r="FE32" s="129"/>
      <c r="FF32" s="129"/>
      <c r="FG32" s="136"/>
      <c r="FH32" s="136"/>
      <c r="FI32" s="129"/>
      <c r="FJ32" s="129"/>
      <c r="FK32" s="129"/>
      <c r="FL32" s="129"/>
      <c r="FM32" s="133"/>
      <c r="FN32" s="133"/>
      <c r="FO32" s="133"/>
      <c r="FP32" s="137"/>
      <c r="FQ32" s="211"/>
    </row>
    <row r="33" spans="1:175" customHeight="1" ht="33.75">
      <c r="A33">
        <v>32</v>
      </c>
      <c r="B33" s="8">
        <v>12</v>
      </c>
      <c r="C33" s="32"/>
      <c r="D33" s="33"/>
      <c r="E33" s="34"/>
      <c r="F33" s="33"/>
      <c r="G33" s="35"/>
      <c r="H33" s="47"/>
      <c r="I33" s="36"/>
      <c r="J33" s="36"/>
      <c r="K33" s="37"/>
      <c r="L33" s="148" t="str">
        <f>IF(OR(H33="",I33="",J33="",K33="",ISERROR(DATEVALUE(H33&amp;I33&amp;"年"&amp;J33&amp;"月"&amp;K33&amp;"日"))),"",DATEDIF(DATEVALUE(H33&amp;I33&amp;"年"&amp;J33&amp;"月"&amp;K33&amp;"日"),$D$121,"Y"))</f>
        <v/>
      </c>
      <c r="M33" s="47"/>
      <c r="N33" s="36"/>
      <c r="O33" s="243"/>
      <c r="P33" s="243"/>
      <c r="Q33" s="36"/>
      <c r="R33" s="244"/>
      <c r="S33" s="245"/>
      <c r="T33" s="37"/>
      <c r="U33" s="35"/>
      <c r="V33" s="47"/>
      <c r="W33" s="36"/>
      <c r="X33" s="36"/>
      <c r="Y33" s="36"/>
      <c r="Z33" s="37"/>
      <c r="AA33" s="55"/>
      <c r="AB33" s="47"/>
      <c r="AC33" s="36"/>
      <c r="AD33" s="37"/>
      <c r="AE33" s="55"/>
      <c r="AF33" s="63"/>
      <c r="AG33" s="66"/>
      <c r="AH33" s="63"/>
      <c r="AI33" s="64"/>
      <c r="AJ33" s="64"/>
      <c r="AK33" s="64"/>
      <c r="AL33" s="64"/>
      <c r="AM33" s="64"/>
      <c r="AN33" s="64"/>
      <c r="AO33" s="64"/>
      <c r="AP33" s="64"/>
      <c r="AQ33" s="64"/>
      <c r="AR33" s="64"/>
      <c r="AS33" s="66"/>
      <c r="AT33" s="63"/>
      <c r="AU33" s="64"/>
      <c r="AV33" s="66"/>
      <c r="AW33" s="63"/>
      <c r="AX33" s="64"/>
      <c r="AY33" s="64"/>
      <c r="AZ33" s="65"/>
      <c r="BA33" s="63"/>
      <c r="BB33" s="64"/>
      <c r="BC33" s="66"/>
      <c r="BD33" s="69"/>
      <c r="BE33" s="69"/>
      <c r="BF33" s="240"/>
      <c r="BG33" s="241"/>
      <c r="BH33" s="241"/>
      <c r="BI33" s="241"/>
      <c r="BJ33" s="241"/>
      <c r="BK33" s="241"/>
      <c r="BL33" s="242"/>
      <c r="BM33" s="183"/>
      <c r="BN33" s="89"/>
      <c r="BO33" s="89"/>
      <c r="BP33" s="89"/>
      <c r="BQ33" s="89"/>
      <c r="BR33" s="89"/>
      <c r="BS33" s="150" t="str">
        <f>IF(G33="男","M",IF(G33="女","F",""))</f>
        <v/>
      </c>
      <c r="BT33" s="150" t="str">
        <f>IF(OR(H33=0,I33=0,J33=0,K33=0,ISERROR(DATEVALUE(H33&amp;I33&amp;"年"&amp;J33&amp;"月"&amp;K33&amp;"日"))),"",YEAR(DATEVALUE(H33&amp;I33&amp;"年"&amp;J33&amp;"月"&amp;K33&amp;"日"))&amp;"/"&amp;IF(J33&lt;10,"0"&amp;J33,J33)&amp;"/"&amp;IF(K33&lt;10,"0"&amp;K33,K33))</f>
        <v/>
      </c>
      <c r="BU33" s="150" t="str">
        <f>IF(M33="○","1","0")&amp;IF(N33="○","1","0")&amp;IF(O33="○","1","0")&amp;IF(Q33="○","1","0")&amp;IF(R33="○","1","0")&amp;IF(T33="○","1","0")</f>
        <v>000000</v>
      </c>
      <c r="BV33" s="151" t="str">
        <f>IF(ISNA(VLOOKUP(BU33,$C$102:$K$109,8,FALSE)),"",VLOOKUP(BU33,$C$102:$K$109,8,FALSE))</f>
        <v/>
      </c>
      <c r="BW33" s="183"/>
      <c r="BX33" s="89"/>
      <c r="BY33" s="90"/>
      <c r="BZ33" s="95"/>
      <c r="CA33" s="96"/>
      <c r="CB33" s="95" t="s">
        <v>240</v>
      </c>
      <c r="CC33" s="95" t="s">
        <v>240</v>
      </c>
      <c r="CD33" s="95" t="s">
        <v>240</v>
      </c>
      <c r="CE33" s="95" t="s">
        <v>240</v>
      </c>
      <c r="CF33" s="95" t="s">
        <v>240</v>
      </c>
      <c r="CG33" s="95" t="s">
        <v>240</v>
      </c>
      <c r="CH33" s="129" t="s">
        <v>240</v>
      </c>
      <c r="CI33" s="129" t="s">
        <v>240</v>
      </c>
      <c r="CJ33" s="129"/>
      <c r="CK33" s="129"/>
      <c r="CL33" s="129"/>
      <c r="CM33" s="129"/>
      <c r="CN33" s="129"/>
      <c r="CO33" s="129"/>
      <c r="CP33" s="132"/>
      <c r="CQ33" s="129"/>
      <c r="CR33" s="129"/>
      <c r="CS33" s="129" t="s">
        <v>240</v>
      </c>
      <c r="CT33" s="129"/>
      <c r="CU33" s="129"/>
      <c r="CV33" s="129" t="s">
        <v>240</v>
      </c>
      <c r="CW33" s="129"/>
      <c r="CX33" s="129"/>
      <c r="CY33" s="129"/>
      <c r="CZ33" s="129"/>
      <c r="DA33" s="191" t="s">
        <v>240</v>
      </c>
      <c r="DB33" s="191"/>
      <c r="DC33" s="191"/>
      <c r="DD33" s="191"/>
      <c r="DE33" s="129"/>
      <c r="DF33" s="129"/>
      <c r="DG33" s="133"/>
      <c r="DH33" s="129"/>
      <c r="DI33" s="133"/>
      <c r="DJ33" s="134"/>
      <c r="DK33" s="135"/>
      <c r="DL33" s="135"/>
      <c r="DM33" s="134"/>
      <c r="DN33" s="135"/>
      <c r="DO33" s="135"/>
      <c r="DP33" s="135"/>
      <c r="DQ33" s="129"/>
      <c r="DR33" s="129"/>
      <c r="DS33" s="129"/>
      <c r="DT33" s="129"/>
      <c r="DU33" s="129" t="s">
        <v>240</v>
      </c>
      <c r="DV33" s="135"/>
      <c r="DW33" s="129"/>
      <c r="DX33" s="133"/>
      <c r="DY33" s="129"/>
      <c r="DZ33" s="129"/>
      <c r="EA33" s="129"/>
      <c r="EB33" s="129"/>
      <c r="EC33" s="128"/>
      <c r="ED33" s="129"/>
      <c r="EE33" s="129"/>
      <c r="EF33" s="129"/>
      <c r="EG33" s="129"/>
      <c r="EH33" s="129"/>
      <c r="EI33" s="129"/>
      <c r="EJ33" s="128"/>
      <c r="EK33" s="128"/>
      <c r="EL33" s="128"/>
      <c r="EM33" s="128"/>
      <c r="EN33" s="129"/>
      <c r="EO33" s="128"/>
      <c r="EP33" s="128"/>
      <c r="EQ33" s="128"/>
      <c r="ER33" s="128"/>
      <c r="ES33" s="128"/>
      <c r="ET33" s="128"/>
      <c r="EU33" s="128"/>
      <c r="EV33" s="197"/>
      <c r="EW33" s="128"/>
      <c r="EX33" s="128"/>
      <c r="EY33" s="129"/>
      <c r="EZ33" s="129"/>
      <c r="FA33" s="129"/>
      <c r="FB33" s="129"/>
      <c r="FC33" s="129"/>
      <c r="FD33" s="129"/>
      <c r="FE33" s="129"/>
      <c r="FF33" s="129"/>
      <c r="FG33" s="136"/>
      <c r="FH33" s="136"/>
      <c r="FI33" s="129"/>
      <c r="FJ33" s="129"/>
      <c r="FK33" s="129"/>
      <c r="FL33" s="129"/>
      <c r="FM33" s="133"/>
      <c r="FN33" s="133"/>
      <c r="FO33" s="133"/>
      <c r="FP33" s="137"/>
      <c r="FQ33" s="211"/>
    </row>
    <row r="34" spans="1:175" customHeight="1" ht="33.75">
      <c r="A34">
        <v>33</v>
      </c>
      <c r="B34" s="8">
        <v>13</v>
      </c>
      <c r="C34" s="32"/>
      <c r="D34" s="33"/>
      <c r="E34" s="34"/>
      <c r="F34" s="33"/>
      <c r="G34" s="35"/>
      <c r="H34" s="47"/>
      <c r="I34" s="36"/>
      <c r="J34" s="36"/>
      <c r="K34" s="37"/>
      <c r="L34" s="148" t="str">
        <f>IF(OR(H34="",I34="",J34="",K34="",ISERROR(DATEVALUE(H34&amp;I34&amp;"年"&amp;J34&amp;"月"&amp;K34&amp;"日"))),"",DATEDIF(DATEVALUE(H34&amp;I34&amp;"年"&amp;J34&amp;"月"&amp;K34&amp;"日"),$D$121,"Y"))</f>
        <v/>
      </c>
      <c r="M34" s="47"/>
      <c r="N34" s="36"/>
      <c r="O34" s="243"/>
      <c r="P34" s="243"/>
      <c r="Q34" s="36"/>
      <c r="R34" s="244"/>
      <c r="S34" s="245"/>
      <c r="T34" s="37"/>
      <c r="U34" s="35"/>
      <c r="V34" s="47"/>
      <c r="W34" s="36"/>
      <c r="X34" s="36"/>
      <c r="Y34" s="36"/>
      <c r="Z34" s="37"/>
      <c r="AA34" s="55"/>
      <c r="AB34" s="47"/>
      <c r="AC34" s="36"/>
      <c r="AD34" s="37"/>
      <c r="AE34" s="55"/>
      <c r="AF34" s="63"/>
      <c r="AG34" s="66"/>
      <c r="AH34" s="63"/>
      <c r="AI34" s="64"/>
      <c r="AJ34" s="64"/>
      <c r="AK34" s="64"/>
      <c r="AL34" s="64"/>
      <c r="AM34" s="64"/>
      <c r="AN34" s="64"/>
      <c r="AO34" s="64"/>
      <c r="AP34" s="64"/>
      <c r="AQ34" s="64"/>
      <c r="AR34" s="64"/>
      <c r="AS34" s="66"/>
      <c r="AT34" s="63"/>
      <c r="AU34" s="64"/>
      <c r="AV34" s="66"/>
      <c r="AW34" s="63"/>
      <c r="AX34" s="64"/>
      <c r="AY34" s="64"/>
      <c r="AZ34" s="65"/>
      <c r="BA34" s="63"/>
      <c r="BB34" s="64"/>
      <c r="BC34" s="66"/>
      <c r="BD34" s="69"/>
      <c r="BE34" s="69"/>
      <c r="BF34" s="240"/>
      <c r="BG34" s="241"/>
      <c r="BH34" s="241"/>
      <c r="BI34" s="241"/>
      <c r="BJ34" s="241"/>
      <c r="BK34" s="241"/>
      <c r="BL34" s="242"/>
      <c r="BM34" s="183"/>
      <c r="BN34" s="89"/>
      <c r="BO34" s="89"/>
      <c r="BP34" s="89"/>
      <c r="BQ34" s="89"/>
      <c r="BR34" s="89"/>
      <c r="BS34" s="150" t="str">
        <f>IF(G34="男","M",IF(G34="女","F",""))</f>
        <v/>
      </c>
      <c r="BT34" s="150" t="str">
        <f>IF(OR(H34=0,I34=0,J34=0,K34=0,ISERROR(DATEVALUE(H34&amp;I34&amp;"年"&amp;J34&amp;"月"&amp;K34&amp;"日"))),"",YEAR(DATEVALUE(H34&amp;I34&amp;"年"&amp;J34&amp;"月"&amp;K34&amp;"日"))&amp;"/"&amp;IF(J34&lt;10,"0"&amp;J34,J34)&amp;"/"&amp;IF(K34&lt;10,"0"&amp;K34,K34))</f>
        <v/>
      </c>
      <c r="BU34" s="150" t="str">
        <f>IF(M34="○","1","0")&amp;IF(N34="○","1","0")&amp;IF(O34="○","1","0")&amp;IF(Q34="○","1","0")&amp;IF(R34="○","1","0")&amp;IF(T34="○","1","0")</f>
        <v>000000</v>
      </c>
      <c r="BV34" s="151" t="str">
        <f>IF(ISNA(VLOOKUP(BU34,$C$102:$K$109,8,FALSE)),"",VLOOKUP(BU34,$C$102:$K$109,8,FALSE))</f>
        <v/>
      </c>
      <c r="BW34" s="183"/>
      <c r="BX34" s="89"/>
      <c r="BY34" s="90"/>
      <c r="BZ34" s="95"/>
      <c r="CA34" s="96"/>
      <c r="CB34" s="95" t="s">
        <v>240</v>
      </c>
      <c r="CC34" s="95" t="s">
        <v>240</v>
      </c>
      <c r="CD34" s="95" t="s">
        <v>240</v>
      </c>
      <c r="CE34" s="95" t="s">
        <v>240</v>
      </c>
      <c r="CF34" s="95" t="s">
        <v>240</v>
      </c>
      <c r="CG34" s="95" t="s">
        <v>240</v>
      </c>
      <c r="CH34" s="129" t="s">
        <v>240</v>
      </c>
      <c r="CI34" s="129" t="s">
        <v>240</v>
      </c>
      <c r="CJ34" s="129"/>
      <c r="CK34" s="129"/>
      <c r="CL34" s="129"/>
      <c r="CM34" s="129"/>
      <c r="CN34" s="129"/>
      <c r="CO34" s="129"/>
      <c r="CP34" s="132"/>
      <c r="CQ34" s="129"/>
      <c r="CR34" s="129"/>
      <c r="CS34" s="129" t="s">
        <v>240</v>
      </c>
      <c r="CT34" s="129"/>
      <c r="CU34" s="129"/>
      <c r="CV34" s="129" t="s">
        <v>240</v>
      </c>
      <c r="CW34" s="129"/>
      <c r="CX34" s="129"/>
      <c r="CY34" s="129"/>
      <c r="CZ34" s="129"/>
      <c r="DA34" s="191" t="s">
        <v>240</v>
      </c>
      <c r="DB34" s="191"/>
      <c r="DC34" s="191"/>
      <c r="DD34" s="191"/>
      <c r="DE34" s="129"/>
      <c r="DF34" s="129"/>
      <c r="DG34" s="133"/>
      <c r="DH34" s="129"/>
      <c r="DI34" s="133"/>
      <c r="DJ34" s="134"/>
      <c r="DK34" s="135"/>
      <c r="DL34" s="135"/>
      <c r="DM34" s="134"/>
      <c r="DN34" s="135"/>
      <c r="DO34" s="135"/>
      <c r="DP34" s="135"/>
      <c r="DQ34" s="129"/>
      <c r="DR34" s="129"/>
      <c r="DS34" s="129"/>
      <c r="DT34" s="129"/>
      <c r="DU34" s="129" t="s">
        <v>240</v>
      </c>
      <c r="DV34" s="135"/>
      <c r="DW34" s="129"/>
      <c r="DX34" s="133"/>
      <c r="DY34" s="129"/>
      <c r="DZ34" s="129"/>
      <c r="EA34" s="129"/>
      <c r="EB34" s="129"/>
      <c r="EC34" s="128"/>
      <c r="ED34" s="129"/>
      <c r="EE34" s="129"/>
      <c r="EF34" s="129"/>
      <c r="EG34" s="129"/>
      <c r="EH34" s="129"/>
      <c r="EI34" s="129"/>
      <c r="EJ34" s="128"/>
      <c r="EK34" s="128"/>
      <c r="EL34" s="128"/>
      <c r="EM34" s="128"/>
      <c r="EN34" s="129"/>
      <c r="EO34" s="128"/>
      <c r="EP34" s="128"/>
      <c r="EQ34" s="128"/>
      <c r="ER34" s="128"/>
      <c r="ES34" s="128"/>
      <c r="ET34" s="128"/>
      <c r="EU34" s="128"/>
      <c r="EV34" s="197"/>
      <c r="EW34" s="128"/>
      <c r="EX34" s="128"/>
      <c r="EY34" s="129"/>
      <c r="EZ34" s="129"/>
      <c r="FA34" s="129"/>
      <c r="FB34" s="129"/>
      <c r="FC34" s="129"/>
      <c r="FD34" s="129"/>
      <c r="FE34" s="129"/>
      <c r="FF34" s="129"/>
      <c r="FG34" s="136"/>
      <c r="FH34" s="136"/>
      <c r="FI34" s="129"/>
      <c r="FJ34" s="129"/>
      <c r="FK34" s="129"/>
      <c r="FL34" s="129"/>
      <c r="FM34" s="133"/>
      <c r="FN34" s="133"/>
      <c r="FO34" s="133"/>
      <c r="FP34" s="137"/>
      <c r="FQ34" s="211"/>
    </row>
    <row r="35" spans="1:175" customHeight="1" ht="33.75">
      <c r="A35" s="53">
        <v>34</v>
      </c>
      <c r="B35" s="8">
        <v>14</v>
      </c>
      <c r="C35" s="32"/>
      <c r="D35" s="33"/>
      <c r="E35" s="34"/>
      <c r="F35" s="33"/>
      <c r="G35" s="35"/>
      <c r="H35" s="47"/>
      <c r="I35" s="36"/>
      <c r="J35" s="36"/>
      <c r="K35" s="37"/>
      <c r="L35" s="148" t="str">
        <f>IF(OR(H35="",I35="",J35="",K35="",ISERROR(DATEVALUE(H35&amp;I35&amp;"年"&amp;J35&amp;"月"&amp;K35&amp;"日"))),"",DATEDIF(DATEVALUE(H35&amp;I35&amp;"年"&amp;J35&amp;"月"&amp;K35&amp;"日"),$D$121,"Y"))</f>
        <v/>
      </c>
      <c r="M35" s="47"/>
      <c r="N35" s="36"/>
      <c r="O35" s="243"/>
      <c r="P35" s="243"/>
      <c r="Q35" s="36"/>
      <c r="R35" s="244"/>
      <c r="S35" s="245"/>
      <c r="T35" s="37"/>
      <c r="U35" s="35"/>
      <c r="V35" s="47"/>
      <c r="W35" s="36"/>
      <c r="X35" s="36"/>
      <c r="Y35" s="36"/>
      <c r="Z35" s="37"/>
      <c r="AA35" s="55"/>
      <c r="AB35" s="47"/>
      <c r="AC35" s="36"/>
      <c r="AD35" s="37"/>
      <c r="AE35" s="55"/>
      <c r="AF35" s="63"/>
      <c r="AG35" s="66"/>
      <c r="AH35" s="63"/>
      <c r="AI35" s="64"/>
      <c r="AJ35" s="64"/>
      <c r="AK35" s="64"/>
      <c r="AL35" s="64"/>
      <c r="AM35" s="64"/>
      <c r="AN35" s="64"/>
      <c r="AO35" s="64"/>
      <c r="AP35" s="64"/>
      <c r="AQ35" s="64"/>
      <c r="AR35" s="64"/>
      <c r="AS35" s="66"/>
      <c r="AT35" s="63"/>
      <c r="AU35" s="64"/>
      <c r="AV35" s="66"/>
      <c r="AW35" s="63"/>
      <c r="AX35" s="64"/>
      <c r="AY35" s="64"/>
      <c r="AZ35" s="65"/>
      <c r="BA35" s="63"/>
      <c r="BB35" s="64"/>
      <c r="BC35" s="66"/>
      <c r="BD35" s="69"/>
      <c r="BE35" s="69"/>
      <c r="BF35" s="240"/>
      <c r="BG35" s="241"/>
      <c r="BH35" s="241"/>
      <c r="BI35" s="241"/>
      <c r="BJ35" s="241"/>
      <c r="BK35" s="241"/>
      <c r="BL35" s="242"/>
      <c r="BM35" s="183"/>
      <c r="BN35" s="89"/>
      <c r="BO35" s="89"/>
      <c r="BP35" s="89"/>
      <c r="BQ35" s="89"/>
      <c r="BR35" s="89"/>
      <c r="BS35" s="150" t="str">
        <f>IF(G35="男","M",IF(G35="女","F",""))</f>
        <v/>
      </c>
      <c r="BT35" s="150" t="str">
        <f>IF(OR(H35=0,I35=0,J35=0,K35=0,ISERROR(DATEVALUE(H35&amp;I35&amp;"年"&amp;J35&amp;"月"&amp;K35&amp;"日"))),"",YEAR(DATEVALUE(H35&amp;I35&amp;"年"&amp;J35&amp;"月"&amp;K35&amp;"日"))&amp;"/"&amp;IF(J35&lt;10,"0"&amp;J35,J35)&amp;"/"&amp;IF(K35&lt;10,"0"&amp;K35,K35))</f>
        <v/>
      </c>
      <c r="BU35" s="150" t="str">
        <f>IF(M35="○","1","0")&amp;IF(N35="○","1","0")&amp;IF(O35="○","1","0")&amp;IF(Q35="○","1","0")&amp;IF(R35="○","1","0")&amp;IF(T35="○","1","0")</f>
        <v>000000</v>
      </c>
      <c r="BV35" s="151" t="str">
        <f>IF(ISNA(VLOOKUP(BU35,$C$102:$K$109,8,FALSE)),"",VLOOKUP(BU35,$C$102:$K$109,8,FALSE))</f>
        <v/>
      </c>
      <c r="BW35" s="183"/>
      <c r="BX35" s="89"/>
      <c r="BY35" s="90"/>
      <c r="BZ35" s="95"/>
      <c r="CA35" s="96"/>
      <c r="CB35" s="95" t="s">
        <v>240</v>
      </c>
      <c r="CC35" s="95" t="s">
        <v>240</v>
      </c>
      <c r="CD35" s="95" t="s">
        <v>240</v>
      </c>
      <c r="CE35" s="95" t="s">
        <v>240</v>
      </c>
      <c r="CF35" s="95" t="s">
        <v>240</v>
      </c>
      <c r="CG35" s="95" t="s">
        <v>240</v>
      </c>
      <c r="CH35" s="129" t="s">
        <v>240</v>
      </c>
      <c r="CI35" s="129" t="s">
        <v>240</v>
      </c>
      <c r="CJ35" s="129"/>
      <c r="CK35" s="129"/>
      <c r="CL35" s="129"/>
      <c r="CM35" s="129"/>
      <c r="CN35" s="129"/>
      <c r="CO35" s="129"/>
      <c r="CP35" s="132"/>
      <c r="CQ35" s="129"/>
      <c r="CR35" s="129"/>
      <c r="CS35" s="129" t="s">
        <v>240</v>
      </c>
      <c r="CT35" s="129"/>
      <c r="CU35" s="129"/>
      <c r="CV35" s="129" t="s">
        <v>240</v>
      </c>
      <c r="CW35" s="129"/>
      <c r="CX35" s="129"/>
      <c r="CY35" s="129"/>
      <c r="CZ35" s="129"/>
      <c r="DA35" s="191" t="s">
        <v>240</v>
      </c>
      <c r="DB35" s="191"/>
      <c r="DC35" s="191"/>
      <c r="DD35" s="191"/>
      <c r="DE35" s="129"/>
      <c r="DF35" s="129"/>
      <c r="DG35" s="133"/>
      <c r="DH35" s="129"/>
      <c r="DI35" s="133"/>
      <c r="DJ35" s="134"/>
      <c r="DK35" s="135"/>
      <c r="DL35" s="135"/>
      <c r="DM35" s="134"/>
      <c r="DN35" s="135"/>
      <c r="DO35" s="135"/>
      <c r="DP35" s="135"/>
      <c r="DQ35" s="129"/>
      <c r="DR35" s="129"/>
      <c r="DS35" s="129"/>
      <c r="DT35" s="129"/>
      <c r="DU35" s="129" t="s">
        <v>240</v>
      </c>
      <c r="DV35" s="135"/>
      <c r="DW35" s="129"/>
      <c r="DX35" s="133"/>
      <c r="DY35" s="129"/>
      <c r="DZ35" s="129"/>
      <c r="EA35" s="129"/>
      <c r="EB35" s="129"/>
      <c r="EC35" s="128"/>
      <c r="ED35" s="129"/>
      <c r="EE35" s="129"/>
      <c r="EF35" s="129"/>
      <c r="EG35" s="129"/>
      <c r="EH35" s="129"/>
      <c r="EI35" s="129"/>
      <c r="EJ35" s="128"/>
      <c r="EK35" s="128"/>
      <c r="EL35" s="128"/>
      <c r="EM35" s="128"/>
      <c r="EN35" s="129"/>
      <c r="EO35" s="128"/>
      <c r="EP35" s="128"/>
      <c r="EQ35" s="128"/>
      <c r="ER35" s="128"/>
      <c r="ES35" s="128"/>
      <c r="ET35" s="128"/>
      <c r="EU35" s="128"/>
      <c r="EV35" s="197"/>
      <c r="EW35" s="128"/>
      <c r="EX35" s="128"/>
      <c r="EY35" s="129"/>
      <c r="EZ35" s="129"/>
      <c r="FA35" s="129"/>
      <c r="FB35" s="129"/>
      <c r="FC35" s="129"/>
      <c r="FD35" s="129"/>
      <c r="FE35" s="129"/>
      <c r="FF35" s="129"/>
      <c r="FG35" s="136"/>
      <c r="FH35" s="136"/>
      <c r="FI35" s="129"/>
      <c r="FJ35" s="129"/>
      <c r="FK35" s="129"/>
      <c r="FL35" s="129"/>
      <c r="FM35" s="133"/>
      <c r="FN35" s="133"/>
      <c r="FO35" s="133"/>
      <c r="FP35" s="137"/>
      <c r="FQ35" s="211"/>
    </row>
    <row r="36" spans="1:175" customHeight="1" ht="33.75">
      <c r="A36" s="53">
        <v>35</v>
      </c>
      <c r="B36" s="8">
        <v>15</v>
      </c>
      <c r="C36" s="32"/>
      <c r="D36" s="33"/>
      <c r="E36" s="34"/>
      <c r="F36" s="33"/>
      <c r="G36" s="35"/>
      <c r="H36" s="47"/>
      <c r="I36" s="36"/>
      <c r="J36" s="36"/>
      <c r="K36" s="37"/>
      <c r="L36" s="148" t="str">
        <f>IF(OR(H36="",I36="",J36="",K36="",ISERROR(DATEVALUE(H36&amp;I36&amp;"年"&amp;J36&amp;"月"&amp;K36&amp;"日"))),"",DATEDIF(DATEVALUE(H36&amp;I36&amp;"年"&amp;J36&amp;"月"&amp;K36&amp;"日"),$D$121,"Y"))</f>
        <v/>
      </c>
      <c r="M36" s="47"/>
      <c r="N36" s="36"/>
      <c r="O36" s="243"/>
      <c r="P36" s="243"/>
      <c r="Q36" s="36"/>
      <c r="R36" s="244"/>
      <c r="S36" s="245"/>
      <c r="T36" s="37"/>
      <c r="U36" s="35"/>
      <c r="V36" s="47"/>
      <c r="W36" s="36"/>
      <c r="X36" s="36"/>
      <c r="Y36" s="36"/>
      <c r="Z36" s="37"/>
      <c r="AA36" s="55"/>
      <c r="AB36" s="47"/>
      <c r="AC36" s="36"/>
      <c r="AD36" s="37"/>
      <c r="AE36" s="55"/>
      <c r="AF36" s="63"/>
      <c r="AG36" s="66"/>
      <c r="AH36" s="63"/>
      <c r="AI36" s="64"/>
      <c r="AJ36" s="64"/>
      <c r="AK36" s="64"/>
      <c r="AL36" s="64"/>
      <c r="AM36" s="64"/>
      <c r="AN36" s="64"/>
      <c r="AO36" s="64"/>
      <c r="AP36" s="64"/>
      <c r="AQ36" s="64"/>
      <c r="AR36" s="64"/>
      <c r="AS36" s="66"/>
      <c r="AT36" s="63"/>
      <c r="AU36" s="64"/>
      <c r="AV36" s="66"/>
      <c r="AW36" s="63"/>
      <c r="AX36" s="64"/>
      <c r="AY36" s="64"/>
      <c r="AZ36" s="65"/>
      <c r="BA36" s="63"/>
      <c r="BB36" s="64"/>
      <c r="BC36" s="66"/>
      <c r="BD36" s="69"/>
      <c r="BE36" s="69"/>
      <c r="BF36" s="240"/>
      <c r="BG36" s="241"/>
      <c r="BH36" s="241"/>
      <c r="BI36" s="241"/>
      <c r="BJ36" s="241"/>
      <c r="BK36" s="241"/>
      <c r="BL36" s="242"/>
      <c r="BM36" s="183"/>
      <c r="BN36" s="89"/>
      <c r="BO36" s="89"/>
      <c r="BP36" s="89"/>
      <c r="BQ36" s="89"/>
      <c r="BR36" s="89"/>
      <c r="BS36" s="150" t="str">
        <f>IF(G36="男","M",IF(G36="女","F",""))</f>
        <v/>
      </c>
      <c r="BT36" s="150" t="str">
        <f>IF(OR(H36=0,I36=0,J36=0,K36=0,ISERROR(DATEVALUE(H36&amp;I36&amp;"年"&amp;J36&amp;"月"&amp;K36&amp;"日"))),"",YEAR(DATEVALUE(H36&amp;I36&amp;"年"&amp;J36&amp;"月"&amp;K36&amp;"日"))&amp;"/"&amp;IF(J36&lt;10,"0"&amp;J36,J36)&amp;"/"&amp;IF(K36&lt;10,"0"&amp;K36,K36))</f>
        <v/>
      </c>
      <c r="BU36" s="150" t="str">
        <f>IF(M36="○","1","0")&amp;IF(N36="○","1","0")&amp;IF(O36="○","1","0")&amp;IF(Q36="○","1","0")&amp;IF(R36="○","1","0")&amp;IF(T36="○","1","0")</f>
        <v>000000</v>
      </c>
      <c r="BV36" s="151" t="str">
        <f>IF(ISNA(VLOOKUP(BU36,$C$102:$K$109,8,FALSE)),"",VLOOKUP(BU36,$C$102:$K$109,8,FALSE))</f>
        <v/>
      </c>
      <c r="BW36" s="183"/>
      <c r="BX36" s="89"/>
      <c r="BY36" s="90"/>
      <c r="BZ36" s="95"/>
      <c r="CA36" s="96"/>
      <c r="CB36" s="95" t="s">
        <v>240</v>
      </c>
      <c r="CC36" s="95" t="s">
        <v>240</v>
      </c>
      <c r="CD36" s="95" t="s">
        <v>240</v>
      </c>
      <c r="CE36" s="95" t="s">
        <v>240</v>
      </c>
      <c r="CF36" s="95" t="s">
        <v>240</v>
      </c>
      <c r="CG36" s="95" t="s">
        <v>240</v>
      </c>
      <c r="CH36" s="129" t="s">
        <v>240</v>
      </c>
      <c r="CI36" s="129" t="s">
        <v>240</v>
      </c>
      <c r="CJ36" s="129"/>
      <c r="CK36" s="129"/>
      <c r="CL36" s="129"/>
      <c r="CM36" s="129"/>
      <c r="CN36" s="129"/>
      <c r="CO36" s="129"/>
      <c r="CP36" s="132"/>
      <c r="CQ36" s="129"/>
      <c r="CR36" s="129"/>
      <c r="CS36" s="129" t="s">
        <v>240</v>
      </c>
      <c r="CT36" s="129"/>
      <c r="CU36" s="129"/>
      <c r="CV36" s="129" t="s">
        <v>240</v>
      </c>
      <c r="CW36" s="129"/>
      <c r="CX36" s="129"/>
      <c r="CY36" s="129"/>
      <c r="CZ36" s="129"/>
      <c r="DA36" s="191" t="s">
        <v>240</v>
      </c>
      <c r="DB36" s="191"/>
      <c r="DC36" s="191"/>
      <c r="DD36" s="191"/>
      <c r="DE36" s="129"/>
      <c r="DF36" s="129"/>
      <c r="DG36" s="133"/>
      <c r="DH36" s="129"/>
      <c r="DI36" s="133"/>
      <c r="DJ36" s="134"/>
      <c r="DK36" s="135"/>
      <c r="DL36" s="135"/>
      <c r="DM36" s="134"/>
      <c r="DN36" s="135"/>
      <c r="DO36" s="135"/>
      <c r="DP36" s="135"/>
      <c r="DQ36" s="129"/>
      <c r="DR36" s="129"/>
      <c r="DS36" s="129"/>
      <c r="DT36" s="129"/>
      <c r="DU36" s="129" t="s">
        <v>240</v>
      </c>
      <c r="DV36" s="135"/>
      <c r="DW36" s="129"/>
      <c r="DX36" s="133"/>
      <c r="DY36" s="129"/>
      <c r="DZ36" s="129"/>
      <c r="EA36" s="129"/>
      <c r="EB36" s="129"/>
      <c r="EC36" s="128"/>
      <c r="ED36" s="129"/>
      <c r="EE36" s="129"/>
      <c r="EF36" s="129"/>
      <c r="EG36" s="129"/>
      <c r="EH36" s="129"/>
      <c r="EI36" s="129"/>
      <c r="EJ36" s="128"/>
      <c r="EK36" s="128"/>
      <c r="EL36" s="128"/>
      <c r="EM36" s="128"/>
      <c r="EN36" s="129"/>
      <c r="EO36" s="128"/>
      <c r="EP36" s="128"/>
      <c r="EQ36" s="128"/>
      <c r="ER36" s="128"/>
      <c r="ES36" s="128"/>
      <c r="ET36" s="128"/>
      <c r="EU36" s="128"/>
      <c r="EV36" s="197"/>
      <c r="EW36" s="128"/>
      <c r="EX36" s="128"/>
      <c r="EY36" s="129"/>
      <c r="EZ36" s="129"/>
      <c r="FA36" s="129"/>
      <c r="FB36" s="129"/>
      <c r="FC36" s="129"/>
      <c r="FD36" s="129"/>
      <c r="FE36" s="129"/>
      <c r="FF36" s="129"/>
      <c r="FG36" s="136"/>
      <c r="FH36" s="136"/>
      <c r="FI36" s="129"/>
      <c r="FJ36" s="129"/>
      <c r="FK36" s="129"/>
      <c r="FL36" s="129"/>
      <c r="FM36" s="133"/>
      <c r="FN36" s="133"/>
      <c r="FO36" s="133"/>
      <c r="FP36" s="137"/>
      <c r="FQ36" s="211"/>
    </row>
    <row r="37" spans="1:175" customHeight="1" ht="33.75">
      <c r="A37">
        <v>36</v>
      </c>
      <c r="B37" s="8">
        <v>16</v>
      </c>
      <c r="C37" s="32"/>
      <c r="D37" s="33"/>
      <c r="E37" s="34"/>
      <c r="F37" s="33"/>
      <c r="G37" s="35"/>
      <c r="H37" s="47"/>
      <c r="I37" s="36"/>
      <c r="J37" s="36"/>
      <c r="K37" s="37"/>
      <c r="L37" s="148" t="str">
        <f>IF(OR(H37="",I37="",J37="",K37="",ISERROR(DATEVALUE(H37&amp;I37&amp;"年"&amp;J37&amp;"月"&amp;K37&amp;"日"))),"",DATEDIF(DATEVALUE(H37&amp;I37&amp;"年"&amp;J37&amp;"月"&amp;K37&amp;"日"),$D$121,"Y"))</f>
        <v/>
      </c>
      <c r="M37" s="47"/>
      <c r="N37" s="36"/>
      <c r="O37" s="243"/>
      <c r="P37" s="243"/>
      <c r="Q37" s="36"/>
      <c r="R37" s="244"/>
      <c r="S37" s="245"/>
      <c r="T37" s="37"/>
      <c r="U37" s="35"/>
      <c r="V37" s="47"/>
      <c r="W37" s="36"/>
      <c r="X37" s="36"/>
      <c r="Y37" s="36"/>
      <c r="Z37" s="37"/>
      <c r="AA37" s="55"/>
      <c r="AB37" s="47"/>
      <c r="AC37" s="36"/>
      <c r="AD37" s="37"/>
      <c r="AE37" s="55"/>
      <c r="AF37" s="63"/>
      <c r="AG37" s="66"/>
      <c r="AH37" s="63"/>
      <c r="AI37" s="64"/>
      <c r="AJ37" s="64"/>
      <c r="AK37" s="64"/>
      <c r="AL37" s="64"/>
      <c r="AM37" s="64"/>
      <c r="AN37" s="64"/>
      <c r="AO37" s="64"/>
      <c r="AP37" s="64"/>
      <c r="AQ37" s="64"/>
      <c r="AR37" s="64"/>
      <c r="AS37" s="66"/>
      <c r="AT37" s="63"/>
      <c r="AU37" s="64"/>
      <c r="AV37" s="66"/>
      <c r="AW37" s="63"/>
      <c r="AX37" s="64"/>
      <c r="AY37" s="64"/>
      <c r="AZ37" s="65"/>
      <c r="BA37" s="63"/>
      <c r="BB37" s="64"/>
      <c r="BC37" s="66"/>
      <c r="BD37" s="69"/>
      <c r="BE37" s="69"/>
      <c r="BF37" s="240"/>
      <c r="BG37" s="241"/>
      <c r="BH37" s="241"/>
      <c r="BI37" s="241"/>
      <c r="BJ37" s="241"/>
      <c r="BK37" s="241"/>
      <c r="BL37" s="242"/>
      <c r="BM37" s="183"/>
      <c r="BN37" s="89"/>
      <c r="BO37" s="89"/>
      <c r="BP37" s="89"/>
      <c r="BQ37" s="89"/>
      <c r="BR37" s="89"/>
      <c r="BS37" s="150" t="str">
        <f>IF(G37="男","M",IF(G37="女","F",""))</f>
        <v/>
      </c>
      <c r="BT37" s="150" t="str">
        <f>IF(OR(H37=0,I37=0,J37=0,K37=0,ISERROR(DATEVALUE(H37&amp;I37&amp;"年"&amp;J37&amp;"月"&amp;K37&amp;"日"))),"",YEAR(DATEVALUE(H37&amp;I37&amp;"年"&amp;J37&amp;"月"&amp;K37&amp;"日"))&amp;"/"&amp;IF(J37&lt;10,"0"&amp;J37,J37)&amp;"/"&amp;IF(K37&lt;10,"0"&amp;K37,K37))</f>
        <v/>
      </c>
      <c r="BU37" s="150" t="str">
        <f>IF(M37="○","1","0")&amp;IF(N37="○","1","0")&amp;IF(O37="○","1","0")&amp;IF(Q37="○","1","0")&amp;IF(R37="○","1","0")&amp;IF(T37="○","1","0")</f>
        <v>000000</v>
      </c>
      <c r="BV37" s="151" t="str">
        <f>IF(ISNA(VLOOKUP(BU37,$C$102:$K$109,8,FALSE)),"",VLOOKUP(BU37,$C$102:$K$109,8,FALSE))</f>
        <v/>
      </c>
      <c r="BW37" s="183"/>
      <c r="BX37" s="89"/>
      <c r="BY37" s="90"/>
      <c r="BZ37" s="95"/>
      <c r="CA37" s="96"/>
      <c r="CB37" s="95" t="s">
        <v>240</v>
      </c>
      <c r="CC37" s="95" t="s">
        <v>240</v>
      </c>
      <c r="CD37" s="95" t="s">
        <v>240</v>
      </c>
      <c r="CE37" s="95" t="s">
        <v>240</v>
      </c>
      <c r="CF37" s="95" t="s">
        <v>240</v>
      </c>
      <c r="CG37" s="95" t="s">
        <v>240</v>
      </c>
      <c r="CH37" s="129" t="s">
        <v>240</v>
      </c>
      <c r="CI37" s="129" t="s">
        <v>240</v>
      </c>
      <c r="CJ37" s="129"/>
      <c r="CK37" s="129"/>
      <c r="CL37" s="129"/>
      <c r="CM37" s="129"/>
      <c r="CN37" s="129"/>
      <c r="CO37" s="129"/>
      <c r="CP37" s="132"/>
      <c r="CQ37" s="129"/>
      <c r="CR37" s="129"/>
      <c r="CS37" s="129" t="s">
        <v>240</v>
      </c>
      <c r="CT37" s="129"/>
      <c r="CU37" s="129"/>
      <c r="CV37" s="129" t="s">
        <v>240</v>
      </c>
      <c r="CW37" s="129"/>
      <c r="CX37" s="129"/>
      <c r="CY37" s="129"/>
      <c r="CZ37" s="129"/>
      <c r="DA37" s="191" t="s">
        <v>240</v>
      </c>
      <c r="DB37" s="191"/>
      <c r="DC37" s="191"/>
      <c r="DD37" s="191"/>
      <c r="DE37" s="129"/>
      <c r="DF37" s="129"/>
      <c r="DG37" s="133"/>
      <c r="DH37" s="129"/>
      <c r="DI37" s="133"/>
      <c r="DJ37" s="134"/>
      <c r="DK37" s="135"/>
      <c r="DL37" s="135"/>
      <c r="DM37" s="134"/>
      <c r="DN37" s="135"/>
      <c r="DO37" s="135"/>
      <c r="DP37" s="135"/>
      <c r="DQ37" s="129"/>
      <c r="DR37" s="129"/>
      <c r="DS37" s="129"/>
      <c r="DT37" s="129"/>
      <c r="DU37" s="129" t="s">
        <v>240</v>
      </c>
      <c r="DV37" s="135"/>
      <c r="DW37" s="129"/>
      <c r="DX37" s="133"/>
      <c r="DY37" s="129"/>
      <c r="DZ37" s="129"/>
      <c r="EA37" s="129"/>
      <c r="EB37" s="129"/>
      <c r="EC37" s="128"/>
      <c r="ED37" s="129"/>
      <c r="EE37" s="129"/>
      <c r="EF37" s="129"/>
      <c r="EG37" s="129"/>
      <c r="EH37" s="129"/>
      <c r="EI37" s="129"/>
      <c r="EJ37" s="128"/>
      <c r="EK37" s="128"/>
      <c r="EL37" s="128"/>
      <c r="EM37" s="128"/>
      <c r="EN37" s="129"/>
      <c r="EO37" s="128"/>
      <c r="EP37" s="128"/>
      <c r="EQ37" s="128"/>
      <c r="ER37" s="128"/>
      <c r="ES37" s="128"/>
      <c r="ET37" s="128"/>
      <c r="EU37" s="128"/>
      <c r="EV37" s="197"/>
      <c r="EW37" s="128"/>
      <c r="EX37" s="128"/>
      <c r="EY37" s="129"/>
      <c r="EZ37" s="129"/>
      <c r="FA37" s="129"/>
      <c r="FB37" s="129"/>
      <c r="FC37" s="129"/>
      <c r="FD37" s="129"/>
      <c r="FE37" s="129"/>
      <c r="FF37" s="129"/>
      <c r="FG37" s="136"/>
      <c r="FH37" s="136"/>
      <c r="FI37" s="129"/>
      <c r="FJ37" s="129"/>
      <c r="FK37" s="129"/>
      <c r="FL37" s="129"/>
      <c r="FM37" s="133"/>
      <c r="FN37" s="133"/>
      <c r="FO37" s="133"/>
      <c r="FP37" s="137"/>
      <c r="FQ37" s="211"/>
    </row>
    <row r="38" spans="1:175" customHeight="1" ht="33.75">
      <c r="A38">
        <v>37</v>
      </c>
      <c r="B38" s="8">
        <v>17</v>
      </c>
      <c r="C38" s="32"/>
      <c r="D38" s="33"/>
      <c r="E38" s="34"/>
      <c r="F38" s="33"/>
      <c r="G38" s="35"/>
      <c r="H38" s="47"/>
      <c r="I38" s="36"/>
      <c r="J38" s="36"/>
      <c r="K38" s="37"/>
      <c r="L38" s="148" t="str">
        <f>IF(OR(H38="",I38="",J38="",K38="",ISERROR(DATEVALUE(H38&amp;I38&amp;"年"&amp;J38&amp;"月"&amp;K38&amp;"日"))),"",DATEDIF(DATEVALUE(H38&amp;I38&amp;"年"&amp;J38&amp;"月"&amp;K38&amp;"日"),$D$121,"Y"))</f>
        <v/>
      </c>
      <c r="M38" s="47"/>
      <c r="N38" s="36"/>
      <c r="O38" s="243"/>
      <c r="P38" s="243"/>
      <c r="Q38" s="36"/>
      <c r="R38" s="244"/>
      <c r="S38" s="245"/>
      <c r="T38" s="37"/>
      <c r="U38" s="35"/>
      <c r="V38" s="47"/>
      <c r="W38" s="36"/>
      <c r="X38" s="36"/>
      <c r="Y38" s="36"/>
      <c r="Z38" s="37"/>
      <c r="AA38" s="55"/>
      <c r="AB38" s="47"/>
      <c r="AC38" s="36"/>
      <c r="AD38" s="37"/>
      <c r="AE38" s="55"/>
      <c r="AF38" s="63"/>
      <c r="AG38" s="66"/>
      <c r="AH38" s="63"/>
      <c r="AI38" s="64"/>
      <c r="AJ38" s="64"/>
      <c r="AK38" s="64"/>
      <c r="AL38" s="64"/>
      <c r="AM38" s="64"/>
      <c r="AN38" s="64"/>
      <c r="AO38" s="64"/>
      <c r="AP38" s="64"/>
      <c r="AQ38" s="64"/>
      <c r="AR38" s="64"/>
      <c r="AS38" s="66"/>
      <c r="AT38" s="63"/>
      <c r="AU38" s="64"/>
      <c r="AV38" s="66"/>
      <c r="AW38" s="63"/>
      <c r="AX38" s="64"/>
      <c r="AY38" s="64"/>
      <c r="AZ38" s="65"/>
      <c r="BA38" s="63"/>
      <c r="BB38" s="64"/>
      <c r="BC38" s="66"/>
      <c r="BD38" s="69"/>
      <c r="BE38" s="69"/>
      <c r="BF38" s="240"/>
      <c r="BG38" s="241"/>
      <c r="BH38" s="241"/>
      <c r="BI38" s="241"/>
      <c r="BJ38" s="241"/>
      <c r="BK38" s="241"/>
      <c r="BL38" s="242"/>
      <c r="BM38" s="183"/>
      <c r="BN38" s="89"/>
      <c r="BO38" s="89"/>
      <c r="BP38" s="89"/>
      <c r="BQ38" s="89"/>
      <c r="BR38" s="89"/>
      <c r="BS38" s="150" t="str">
        <f>IF(G38="男","M",IF(G38="女","F",""))</f>
        <v/>
      </c>
      <c r="BT38" s="150" t="str">
        <f>IF(OR(H38=0,I38=0,J38=0,K38=0,ISERROR(DATEVALUE(H38&amp;I38&amp;"年"&amp;J38&amp;"月"&amp;K38&amp;"日"))),"",YEAR(DATEVALUE(H38&amp;I38&amp;"年"&amp;J38&amp;"月"&amp;K38&amp;"日"))&amp;"/"&amp;IF(J38&lt;10,"0"&amp;J38,J38)&amp;"/"&amp;IF(K38&lt;10,"0"&amp;K38,K38))</f>
        <v/>
      </c>
      <c r="BU38" s="150" t="str">
        <f>IF(M38="○","1","0")&amp;IF(N38="○","1","0")&amp;IF(O38="○","1","0")&amp;IF(Q38="○","1","0")&amp;IF(R38="○","1","0")&amp;IF(T38="○","1","0")</f>
        <v>000000</v>
      </c>
      <c r="BV38" s="151" t="str">
        <f>IF(ISNA(VLOOKUP(BU38,$C$102:$K$109,8,FALSE)),"",VLOOKUP(BU38,$C$102:$K$109,8,FALSE))</f>
        <v/>
      </c>
      <c r="BW38" s="183"/>
      <c r="BX38" s="89"/>
      <c r="BY38" s="90"/>
      <c r="BZ38" s="95"/>
      <c r="CA38" s="96"/>
      <c r="CB38" s="95" t="s">
        <v>240</v>
      </c>
      <c r="CC38" s="95" t="s">
        <v>240</v>
      </c>
      <c r="CD38" s="95" t="s">
        <v>240</v>
      </c>
      <c r="CE38" s="95" t="s">
        <v>240</v>
      </c>
      <c r="CF38" s="95" t="s">
        <v>240</v>
      </c>
      <c r="CG38" s="95" t="s">
        <v>240</v>
      </c>
      <c r="CH38" s="129" t="s">
        <v>240</v>
      </c>
      <c r="CI38" s="129" t="s">
        <v>240</v>
      </c>
      <c r="CJ38" s="129"/>
      <c r="CK38" s="129"/>
      <c r="CL38" s="129"/>
      <c r="CM38" s="129"/>
      <c r="CN38" s="129"/>
      <c r="CO38" s="129"/>
      <c r="CP38" s="132"/>
      <c r="CQ38" s="129"/>
      <c r="CR38" s="129"/>
      <c r="CS38" s="129" t="s">
        <v>240</v>
      </c>
      <c r="CT38" s="129"/>
      <c r="CU38" s="129"/>
      <c r="CV38" s="129" t="s">
        <v>240</v>
      </c>
      <c r="CW38" s="129"/>
      <c r="CX38" s="129"/>
      <c r="CY38" s="129"/>
      <c r="CZ38" s="129"/>
      <c r="DA38" s="191" t="s">
        <v>240</v>
      </c>
      <c r="DB38" s="191"/>
      <c r="DC38" s="191"/>
      <c r="DD38" s="191"/>
      <c r="DE38" s="129"/>
      <c r="DF38" s="129"/>
      <c r="DG38" s="133"/>
      <c r="DH38" s="129"/>
      <c r="DI38" s="133"/>
      <c r="DJ38" s="134"/>
      <c r="DK38" s="135"/>
      <c r="DL38" s="135"/>
      <c r="DM38" s="134"/>
      <c r="DN38" s="135"/>
      <c r="DO38" s="135"/>
      <c r="DP38" s="135"/>
      <c r="DQ38" s="129"/>
      <c r="DR38" s="129"/>
      <c r="DS38" s="129"/>
      <c r="DT38" s="129"/>
      <c r="DU38" s="129" t="s">
        <v>240</v>
      </c>
      <c r="DV38" s="135"/>
      <c r="DW38" s="129"/>
      <c r="DX38" s="133"/>
      <c r="DY38" s="129"/>
      <c r="DZ38" s="129"/>
      <c r="EA38" s="129"/>
      <c r="EB38" s="129"/>
      <c r="EC38" s="128"/>
      <c r="ED38" s="129"/>
      <c r="EE38" s="129"/>
      <c r="EF38" s="129"/>
      <c r="EG38" s="129"/>
      <c r="EH38" s="129"/>
      <c r="EI38" s="129"/>
      <c r="EJ38" s="128"/>
      <c r="EK38" s="128"/>
      <c r="EL38" s="128"/>
      <c r="EM38" s="128"/>
      <c r="EN38" s="129"/>
      <c r="EO38" s="128"/>
      <c r="EP38" s="128"/>
      <c r="EQ38" s="128"/>
      <c r="ER38" s="128"/>
      <c r="ES38" s="128"/>
      <c r="ET38" s="128"/>
      <c r="EU38" s="128"/>
      <c r="EV38" s="197"/>
      <c r="EW38" s="128"/>
      <c r="EX38" s="128"/>
      <c r="EY38" s="129"/>
      <c r="EZ38" s="129"/>
      <c r="FA38" s="129"/>
      <c r="FB38" s="129"/>
      <c r="FC38" s="129"/>
      <c r="FD38" s="129"/>
      <c r="FE38" s="129"/>
      <c r="FF38" s="129"/>
      <c r="FG38" s="136"/>
      <c r="FH38" s="136"/>
      <c r="FI38" s="129"/>
      <c r="FJ38" s="129"/>
      <c r="FK38" s="129"/>
      <c r="FL38" s="129"/>
      <c r="FM38" s="133"/>
      <c r="FN38" s="133"/>
      <c r="FO38" s="133"/>
      <c r="FP38" s="137"/>
      <c r="FQ38" s="211"/>
    </row>
    <row r="39" spans="1:175" customHeight="1" ht="33.75">
      <c r="A39">
        <v>38</v>
      </c>
      <c r="B39" s="8">
        <v>18</v>
      </c>
      <c r="C39" s="32"/>
      <c r="D39" s="33"/>
      <c r="E39" s="34"/>
      <c r="F39" s="33"/>
      <c r="G39" s="35"/>
      <c r="H39" s="47"/>
      <c r="I39" s="36"/>
      <c r="J39" s="36"/>
      <c r="K39" s="37"/>
      <c r="L39" s="148" t="str">
        <f>IF(OR(H39="",I39="",J39="",K39="",ISERROR(DATEVALUE(H39&amp;I39&amp;"年"&amp;J39&amp;"月"&amp;K39&amp;"日"))),"",DATEDIF(DATEVALUE(H39&amp;I39&amp;"年"&amp;J39&amp;"月"&amp;K39&amp;"日"),$D$121,"Y"))</f>
        <v/>
      </c>
      <c r="M39" s="47"/>
      <c r="N39" s="36"/>
      <c r="O39" s="243"/>
      <c r="P39" s="243"/>
      <c r="Q39" s="36"/>
      <c r="R39" s="244"/>
      <c r="S39" s="245"/>
      <c r="T39" s="37"/>
      <c r="U39" s="35"/>
      <c r="V39" s="47"/>
      <c r="W39" s="36"/>
      <c r="X39" s="36"/>
      <c r="Y39" s="36"/>
      <c r="Z39" s="37"/>
      <c r="AA39" s="55"/>
      <c r="AB39" s="47"/>
      <c r="AC39" s="36"/>
      <c r="AD39" s="37"/>
      <c r="AE39" s="55"/>
      <c r="AF39" s="63"/>
      <c r="AG39" s="66"/>
      <c r="AH39" s="63"/>
      <c r="AI39" s="64"/>
      <c r="AJ39" s="64"/>
      <c r="AK39" s="64"/>
      <c r="AL39" s="64"/>
      <c r="AM39" s="64"/>
      <c r="AN39" s="64"/>
      <c r="AO39" s="64"/>
      <c r="AP39" s="64"/>
      <c r="AQ39" s="64"/>
      <c r="AR39" s="64"/>
      <c r="AS39" s="66"/>
      <c r="AT39" s="63"/>
      <c r="AU39" s="64"/>
      <c r="AV39" s="66"/>
      <c r="AW39" s="63"/>
      <c r="AX39" s="64"/>
      <c r="AY39" s="64"/>
      <c r="AZ39" s="65"/>
      <c r="BA39" s="63"/>
      <c r="BB39" s="64"/>
      <c r="BC39" s="66"/>
      <c r="BD39" s="69"/>
      <c r="BE39" s="69"/>
      <c r="BF39" s="240"/>
      <c r="BG39" s="241"/>
      <c r="BH39" s="241"/>
      <c r="BI39" s="241"/>
      <c r="BJ39" s="241"/>
      <c r="BK39" s="241"/>
      <c r="BL39" s="242"/>
      <c r="BM39" s="183"/>
      <c r="BN39" s="89"/>
      <c r="BO39" s="89"/>
      <c r="BP39" s="89"/>
      <c r="BQ39" s="89"/>
      <c r="BR39" s="89"/>
      <c r="BS39" s="150" t="str">
        <f>IF(G39="男","M",IF(G39="女","F",""))</f>
        <v/>
      </c>
      <c r="BT39" s="150" t="str">
        <f>IF(OR(H39=0,I39=0,J39=0,K39=0,ISERROR(DATEVALUE(H39&amp;I39&amp;"年"&amp;J39&amp;"月"&amp;K39&amp;"日"))),"",YEAR(DATEVALUE(H39&amp;I39&amp;"年"&amp;J39&amp;"月"&amp;K39&amp;"日"))&amp;"/"&amp;IF(J39&lt;10,"0"&amp;J39,J39)&amp;"/"&amp;IF(K39&lt;10,"0"&amp;K39,K39))</f>
        <v/>
      </c>
      <c r="BU39" s="150" t="str">
        <f>IF(M39="○","1","0")&amp;IF(N39="○","1","0")&amp;IF(O39="○","1","0")&amp;IF(Q39="○","1","0")&amp;IF(R39="○","1","0")&amp;IF(T39="○","1","0")</f>
        <v>000000</v>
      </c>
      <c r="BV39" s="151" t="str">
        <f>IF(ISNA(VLOOKUP(BU39,$C$102:$K$109,8,FALSE)),"",VLOOKUP(BU39,$C$102:$K$109,8,FALSE))</f>
        <v/>
      </c>
      <c r="BW39" s="183"/>
      <c r="BX39" s="89"/>
      <c r="BY39" s="90"/>
      <c r="BZ39" s="95"/>
      <c r="CA39" s="96"/>
      <c r="CB39" s="95" t="s">
        <v>240</v>
      </c>
      <c r="CC39" s="95" t="s">
        <v>240</v>
      </c>
      <c r="CD39" s="95" t="s">
        <v>240</v>
      </c>
      <c r="CE39" s="95" t="s">
        <v>240</v>
      </c>
      <c r="CF39" s="95" t="s">
        <v>240</v>
      </c>
      <c r="CG39" s="95" t="s">
        <v>240</v>
      </c>
      <c r="CH39" s="129" t="s">
        <v>240</v>
      </c>
      <c r="CI39" s="129" t="s">
        <v>240</v>
      </c>
      <c r="CJ39" s="129"/>
      <c r="CK39" s="129"/>
      <c r="CL39" s="129"/>
      <c r="CM39" s="129"/>
      <c r="CN39" s="129"/>
      <c r="CO39" s="129"/>
      <c r="CP39" s="132"/>
      <c r="CQ39" s="129"/>
      <c r="CR39" s="129"/>
      <c r="CS39" s="129" t="s">
        <v>240</v>
      </c>
      <c r="CT39" s="129"/>
      <c r="CU39" s="129"/>
      <c r="CV39" s="129" t="s">
        <v>240</v>
      </c>
      <c r="CW39" s="129"/>
      <c r="CX39" s="129"/>
      <c r="CY39" s="129"/>
      <c r="CZ39" s="129"/>
      <c r="DA39" s="191" t="s">
        <v>240</v>
      </c>
      <c r="DB39" s="191"/>
      <c r="DC39" s="191"/>
      <c r="DD39" s="191"/>
      <c r="DE39" s="129"/>
      <c r="DF39" s="129"/>
      <c r="DG39" s="133"/>
      <c r="DH39" s="129"/>
      <c r="DI39" s="133"/>
      <c r="DJ39" s="134"/>
      <c r="DK39" s="135"/>
      <c r="DL39" s="135"/>
      <c r="DM39" s="134"/>
      <c r="DN39" s="135"/>
      <c r="DO39" s="135"/>
      <c r="DP39" s="135"/>
      <c r="DQ39" s="129"/>
      <c r="DR39" s="129"/>
      <c r="DS39" s="129"/>
      <c r="DT39" s="129"/>
      <c r="DU39" s="129" t="s">
        <v>240</v>
      </c>
      <c r="DV39" s="135"/>
      <c r="DW39" s="129"/>
      <c r="DX39" s="133"/>
      <c r="DY39" s="129"/>
      <c r="DZ39" s="129"/>
      <c r="EA39" s="129"/>
      <c r="EB39" s="129"/>
      <c r="EC39" s="128"/>
      <c r="ED39" s="129"/>
      <c r="EE39" s="129"/>
      <c r="EF39" s="129"/>
      <c r="EG39" s="129"/>
      <c r="EH39" s="129"/>
      <c r="EI39" s="129"/>
      <c r="EJ39" s="128"/>
      <c r="EK39" s="128"/>
      <c r="EL39" s="128"/>
      <c r="EM39" s="128"/>
      <c r="EN39" s="129"/>
      <c r="EO39" s="128"/>
      <c r="EP39" s="128"/>
      <c r="EQ39" s="128"/>
      <c r="ER39" s="128"/>
      <c r="ES39" s="128"/>
      <c r="ET39" s="128"/>
      <c r="EU39" s="128"/>
      <c r="EV39" s="197"/>
      <c r="EW39" s="128"/>
      <c r="EX39" s="128"/>
      <c r="EY39" s="129"/>
      <c r="EZ39" s="129"/>
      <c r="FA39" s="129"/>
      <c r="FB39" s="129"/>
      <c r="FC39" s="129"/>
      <c r="FD39" s="129"/>
      <c r="FE39" s="129"/>
      <c r="FF39" s="129"/>
      <c r="FG39" s="136"/>
      <c r="FH39" s="136"/>
      <c r="FI39" s="129"/>
      <c r="FJ39" s="129"/>
      <c r="FK39" s="129"/>
      <c r="FL39" s="129"/>
      <c r="FM39" s="133"/>
      <c r="FN39" s="133"/>
      <c r="FO39" s="133"/>
      <c r="FP39" s="137"/>
      <c r="FQ39" s="211"/>
    </row>
    <row r="40" spans="1:175" customHeight="1" ht="33.75">
      <c r="A40" s="53">
        <v>39</v>
      </c>
      <c r="B40" s="8">
        <v>19</v>
      </c>
      <c r="C40" s="32"/>
      <c r="D40" s="33"/>
      <c r="E40" s="34"/>
      <c r="F40" s="33"/>
      <c r="G40" s="35"/>
      <c r="H40" s="47"/>
      <c r="I40" s="36"/>
      <c r="J40" s="36"/>
      <c r="K40" s="37"/>
      <c r="L40" s="148" t="str">
        <f>IF(OR(H40="",I40="",J40="",K40="",ISERROR(DATEVALUE(H40&amp;I40&amp;"年"&amp;J40&amp;"月"&amp;K40&amp;"日"))),"",DATEDIF(DATEVALUE(H40&amp;I40&amp;"年"&amp;J40&amp;"月"&amp;K40&amp;"日"),$D$121,"Y"))</f>
        <v/>
      </c>
      <c r="M40" s="47"/>
      <c r="N40" s="36"/>
      <c r="O40" s="243"/>
      <c r="P40" s="243"/>
      <c r="Q40" s="36"/>
      <c r="R40" s="244"/>
      <c r="S40" s="245"/>
      <c r="T40" s="37"/>
      <c r="U40" s="35"/>
      <c r="V40" s="47"/>
      <c r="W40" s="36"/>
      <c r="X40" s="36"/>
      <c r="Y40" s="36"/>
      <c r="Z40" s="37"/>
      <c r="AA40" s="55"/>
      <c r="AB40" s="47"/>
      <c r="AC40" s="36"/>
      <c r="AD40" s="37"/>
      <c r="AE40" s="55"/>
      <c r="AF40" s="63"/>
      <c r="AG40" s="66"/>
      <c r="AH40" s="63"/>
      <c r="AI40" s="64"/>
      <c r="AJ40" s="64"/>
      <c r="AK40" s="64"/>
      <c r="AL40" s="64"/>
      <c r="AM40" s="64"/>
      <c r="AN40" s="64"/>
      <c r="AO40" s="64"/>
      <c r="AP40" s="64"/>
      <c r="AQ40" s="64"/>
      <c r="AR40" s="64"/>
      <c r="AS40" s="66"/>
      <c r="AT40" s="63"/>
      <c r="AU40" s="64"/>
      <c r="AV40" s="66"/>
      <c r="AW40" s="63"/>
      <c r="AX40" s="64"/>
      <c r="AY40" s="64"/>
      <c r="AZ40" s="65"/>
      <c r="BA40" s="63"/>
      <c r="BB40" s="64"/>
      <c r="BC40" s="66"/>
      <c r="BD40" s="69"/>
      <c r="BE40" s="69"/>
      <c r="BF40" s="240"/>
      <c r="BG40" s="241"/>
      <c r="BH40" s="241"/>
      <c r="BI40" s="241"/>
      <c r="BJ40" s="241"/>
      <c r="BK40" s="241"/>
      <c r="BL40" s="242"/>
      <c r="BM40" s="183"/>
      <c r="BN40" s="89"/>
      <c r="BO40" s="89"/>
      <c r="BP40" s="89"/>
      <c r="BQ40" s="89"/>
      <c r="BR40" s="89"/>
      <c r="BS40" s="150" t="str">
        <f>IF(G40="男","M",IF(G40="女","F",""))</f>
        <v/>
      </c>
      <c r="BT40" s="150" t="str">
        <f>IF(OR(H40=0,I40=0,J40=0,K40=0,ISERROR(DATEVALUE(H40&amp;I40&amp;"年"&amp;J40&amp;"月"&amp;K40&amp;"日"))),"",YEAR(DATEVALUE(H40&amp;I40&amp;"年"&amp;J40&amp;"月"&amp;K40&amp;"日"))&amp;"/"&amp;IF(J40&lt;10,"0"&amp;J40,J40)&amp;"/"&amp;IF(K40&lt;10,"0"&amp;K40,K40))</f>
        <v/>
      </c>
      <c r="BU40" s="150" t="str">
        <f>IF(M40="○","1","0")&amp;IF(N40="○","1","0")&amp;IF(O40="○","1","0")&amp;IF(Q40="○","1","0")&amp;IF(R40="○","1","0")&amp;IF(T40="○","1","0")</f>
        <v>000000</v>
      </c>
      <c r="BV40" s="151" t="str">
        <f>IF(ISNA(VLOOKUP(BU40,$C$102:$K$109,8,FALSE)),"",VLOOKUP(BU40,$C$102:$K$109,8,FALSE))</f>
        <v/>
      </c>
      <c r="BW40" s="183"/>
      <c r="BX40" s="89"/>
      <c r="BY40" s="90"/>
      <c r="BZ40" s="95"/>
      <c r="CA40" s="96"/>
      <c r="CB40" s="95" t="s">
        <v>240</v>
      </c>
      <c r="CC40" s="95" t="s">
        <v>240</v>
      </c>
      <c r="CD40" s="95" t="s">
        <v>240</v>
      </c>
      <c r="CE40" s="95" t="s">
        <v>240</v>
      </c>
      <c r="CF40" s="95" t="s">
        <v>240</v>
      </c>
      <c r="CG40" s="95" t="s">
        <v>240</v>
      </c>
      <c r="CH40" s="129" t="s">
        <v>240</v>
      </c>
      <c r="CI40" s="129" t="s">
        <v>240</v>
      </c>
      <c r="CJ40" s="129"/>
      <c r="CK40" s="129"/>
      <c r="CL40" s="129"/>
      <c r="CM40" s="129"/>
      <c r="CN40" s="129"/>
      <c r="CO40" s="129"/>
      <c r="CP40" s="132"/>
      <c r="CQ40" s="129"/>
      <c r="CR40" s="129"/>
      <c r="CS40" s="129" t="s">
        <v>240</v>
      </c>
      <c r="CT40" s="129"/>
      <c r="CU40" s="129"/>
      <c r="CV40" s="129" t="s">
        <v>240</v>
      </c>
      <c r="CW40" s="129"/>
      <c r="CX40" s="129"/>
      <c r="CY40" s="129"/>
      <c r="CZ40" s="129"/>
      <c r="DA40" s="191" t="s">
        <v>240</v>
      </c>
      <c r="DB40" s="191"/>
      <c r="DC40" s="191"/>
      <c r="DD40" s="191"/>
      <c r="DE40" s="129"/>
      <c r="DF40" s="129"/>
      <c r="DG40" s="133"/>
      <c r="DH40" s="129"/>
      <c r="DI40" s="133"/>
      <c r="DJ40" s="134"/>
      <c r="DK40" s="135"/>
      <c r="DL40" s="135"/>
      <c r="DM40" s="134"/>
      <c r="DN40" s="135"/>
      <c r="DO40" s="135"/>
      <c r="DP40" s="135"/>
      <c r="DQ40" s="129"/>
      <c r="DR40" s="129"/>
      <c r="DS40" s="129"/>
      <c r="DT40" s="129"/>
      <c r="DU40" s="129" t="s">
        <v>240</v>
      </c>
      <c r="DV40" s="135"/>
      <c r="DW40" s="129"/>
      <c r="DX40" s="133"/>
      <c r="DY40" s="129"/>
      <c r="DZ40" s="129"/>
      <c r="EA40" s="129"/>
      <c r="EB40" s="129"/>
      <c r="EC40" s="128"/>
      <c r="ED40" s="129"/>
      <c r="EE40" s="129"/>
      <c r="EF40" s="129"/>
      <c r="EG40" s="129"/>
      <c r="EH40" s="129"/>
      <c r="EI40" s="129"/>
      <c r="EJ40" s="128"/>
      <c r="EK40" s="128"/>
      <c r="EL40" s="128"/>
      <c r="EM40" s="128"/>
      <c r="EN40" s="129"/>
      <c r="EO40" s="128"/>
      <c r="EP40" s="128"/>
      <c r="EQ40" s="128"/>
      <c r="ER40" s="128"/>
      <c r="ES40" s="128"/>
      <c r="ET40" s="128"/>
      <c r="EU40" s="128"/>
      <c r="EV40" s="197"/>
      <c r="EW40" s="128"/>
      <c r="EX40" s="128"/>
      <c r="EY40" s="129"/>
      <c r="EZ40" s="129"/>
      <c r="FA40" s="129"/>
      <c r="FB40" s="129"/>
      <c r="FC40" s="129"/>
      <c r="FD40" s="129"/>
      <c r="FE40" s="129"/>
      <c r="FF40" s="129"/>
      <c r="FG40" s="136"/>
      <c r="FH40" s="136"/>
      <c r="FI40" s="129"/>
      <c r="FJ40" s="129"/>
      <c r="FK40" s="129"/>
      <c r="FL40" s="129"/>
      <c r="FM40" s="133"/>
      <c r="FN40" s="133"/>
      <c r="FO40" s="133"/>
      <c r="FP40" s="137"/>
      <c r="FQ40" s="211"/>
    </row>
    <row r="41" spans="1:175" customHeight="1" ht="33.75">
      <c r="A41" s="53">
        <v>40</v>
      </c>
      <c r="B41" s="8">
        <v>20</v>
      </c>
      <c r="C41" s="32"/>
      <c r="D41" s="33"/>
      <c r="E41" s="34"/>
      <c r="F41" s="33"/>
      <c r="G41" s="35"/>
      <c r="H41" s="47"/>
      <c r="I41" s="36"/>
      <c r="J41" s="36"/>
      <c r="K41" s="37"/>
      <c r="L41" s="148" t="str">
        <f>IF(OR(H41="",I41="",J41="",K41="",ISERROR(DATEVALUE(H41&amp;I41&amp;"年"&amp;J41&amp;"月"&amp;K41&amp;"日"))),"",DATEDIF(DATEVALUE(H41&amp;I41&amp;"年"&amp;J41&amp;"月"&amp;K41&amp;"日"),$D$121,"Y"))</f>
        <v/>
      </c>
      <c r="M41" s="47"/>
      <c r="N41" s="36"/>
      <c r="O41" s="243"/>
      <c r="P41" s="243"/>
      <c r="Q41" s="36"/>
      <c r="R41" s="244"/>
      <c r="S41" s="245"/>
      <c r="T41" s="37"/>
      <c r="U41" s="35"/>
      <c r="V41" s="47"/>
      <c r="W41" s="36"/>
      <c r="X41" s="36"/>
      <c r="Y41" s="36"/>
      <c r="Z41" s="37"/>
      <c r="AA41" s="55"/>
      <c r="AB41" s="47"/>
      <c r="AC41" s="36"/>
      <c r="AD41" s="37"/>
      <c r="AE41" s="55"/>
      <c r="AF41" s="63"/>
      <c r="AG41" s="66"/>
      <c r="AH41" s="63"/>
      <c r="AI41" s="64"/>
      <c r="AJ41" s="64"/>
      <c r="AK41" s="64"/>
      <c r="AL41" s="64"/>
      <c r="AM41" s="64"/>
      <c r="AN41" s="64"/>
      <c r="AO41" s="64"/>
      <c r="AP41" s="64"/>
      <c r="AQ41" s="64"/>
      <c r="AR41" s="64"/>
      <c r="AS41" s="66"/>
      <c r="AT41" s="63"/>
      <c r="AU41" s="64"/>
      <c r="AV41" s="66"/>
      <c r="AW41" s="63"/>
      <c r="AX41" s="64"/>
      <c r="AY41" s="64"/>
      <c r="AZ41" s="65"/>
      <c r="BA41" s="63"/>
      <c r="BB41" s="64"/>
      <c r="BC41" s="66"/>
      <c r="BD41" s="69"/>
      <c r="BE41" s="69"/>
      <c r="BF41" s="240"/>
      <c r="BG41" s="241"/>
      <c r="BH41" s="241"/>
      <c r="BI41" s="241"/>
      <c r="BJ41" s="241"/>
      <c r="BK41" s="241"/>
      <c r="BL41" s="242"/>
      <c r="BM41" s="183"/>
      <c r="BN41" s="89"/>
      <c r="BO41" s="89"/>
      <c r="BP41" s="89"/>
      <c r="BQ41" s="89"/>
      <c r="BR41" s="89"/>
      <c r="BS41" s="150" t="str">
        <f>IF(G41="男","M",IF(G41="女","F",""))</f>
        <v/>
      </c>
      <c r="BT41" s="150" t="str">
        <f>IF(OR(H41=0,I41=0,J41=0,K41=0,ISERROR(DATEVALUE(H41&amp;I41&amp;"年"&amp;J41&amp;"月"&amp;K41&amp;"日"))),"",YEAR(DATEVALUE(H41&amp;I41&amp;"年"&amp;J41&amp;"月"&amp;K41&amp;"日"))&amp;"/"&amp;IF(J41&lt;10,"0"&amp;J41,J41)&amp;"/"&amp;IF(K41&lt;10,"0"&amp;K41,K41))</f>
        <v/>
      </c>
      <c r="BU41" s="150" t="str">
        <f>IF(M41="○","1","0")&amp;IF(N41="○","1","0")&amp;IF(O41="○","1","0")&amp;IF(Q41="○","1","0")&amp;IF(R41="○","1","0")&amp;IF(T41="○","1","0")</f>
        <v>000000</v>
      </c>
      <c r="BV41" s="151" t="str">
        <f>IF(ISNA(VLOOKUP(BU41,$C$102:$K$109,8,FALSE)),"",VLOOKUP(BU41,$C$102:$K$109,8,FALSE))</f>
        <v/>
      </c>
      <c r="BW41" s="183"/>
      <c r="BX41" s="89"/>
      <c r="BY41" s="90"/>
      <c r="BZ41" s="95"/>
      <c r="CA41" s="96"/>
      <c r="CB41" s="95" t="s">
        <v>240</v>
      </c>
      <c r="CC41" s="95" t="s">
        <v>240</v>
      </c>
      <c r="CD41" s="95" t="s">
        <v>240</v>
      </c>
      <c r="CE41" s="95" t="s">
        <v>240</v>
      </c>
      <c r="CF41" s="95" t="s">
        <v>240</v>
      </c>
      <c r="CG41" s="95" t="s">
        <v>240</v>
      </c>
      <c r="CH41" s="129" t="s">
        <v>240</v>
      </c>
      <c r="CI41" s="129" t="s">
        <v>240</v>
      </c>
      <c r="CJ41" s="129"/>
      <c r="CK41" s="129"/>
      <c r="CL41" s="129"/>
      <c r="CM41" s="129"/>
      <c r="CN41" s="129"/>
      <c r="CO41" s="129"/>
      <c r="CP41" s="132"/>
      <c r="CQ41" s="129"/>
      <c r="CR41" s="129"/>
      <c r="CS41" s="129" t="s">
        <v>240</v>
      </c>
      <c r="CT41" s="129"/>
      <c r="CU41" s="129"/>
      <c r="CV41" s="129" t="s">
        <v>240</v>
      </c>
      <c r="CW41" s="129"/>
      <c r="CX41" s="129"/>
      <c r="CY41" s="129"/>
      <c r="CZ41" s="129"/>
      <c r="DA41" s="191" t="s">
        <v>240</v>
      </c>
      <c r="DB41" s="191"/>
      <c r="DC41" s="191"/>
      <c r="DD41" s="191"/>
      <c r="DE41" s="129"/>
      <c r="DF41" s="129"/>
      <c r="DG41" s="133"/>
      <c r="DH41" s="129"/>
      <c r="DI41" s="133"/>
      <c r="DJ41" s="134"/>
      <c r="DK41" s="135"/>
      <c r="DL41" s="135"/>
      <c r="DM41" s="134"/>
      <c r="DN41" s="135"/>
      <c r="DO41" s="135"/>
      <c r="DP41" s="135"/>
      <c r="DQ41" s="129"/>
      <c r="DR41" s="129"/>
      <c r="DS41" s="129"/>
      <c r="DT41" s="129"/>
      <c r="DU41" s="129" t="s">
        <v>240</v>
      </c>
      <c r="DV41" s="135"/>
      <c r="DW41" s="129"/>
      <c r="DX41" s="133"/>
      <c r="DY41" s="129"/>
      <c r="DZ41" s="129"/>
      <c r="EA41" s="129"/>
      <c r="EB41" s="129"/>
      <c r="EC41" s="128"/>
      <c r="ED41" s="129"/>
      <c r="EE41" s="129"/>
      <c r="EF41" s="129"/>
      <c r="EG41" s="129"/>
      <c r="EH41" s="129"/>
      <c r="EI41" s="129"/>
      <c r="EJ41" s="128"/>
      <c r="EK41" s="128"/>
      <c r="EL41" s="128"/>
      <c r="EM41" s="128"/>
      <c r="EN41" s="129"/>
      <c r="EO41" s="128"/>
      <c r="EP41" s="128"/>
      <c r="EQ41" s="128"/>
      <c r="ER41" s="128"/>
      <c r="ES41" s="128"/>
      <c r="ET41" s="128"/>
      <c r="EU41" s="128"/>
      <c r="EV41" s="197"/>
      <c r="EW41" s="128"/>
      <c r="EX41" s="128"/>
      <c r="EY41" s="129"/>
      <c r="EZ41" s="129"/>
      <c r="FA41" s="129"/>
      <c r="FB41" s="129"/>
      <c r="FC41" s="129"/>
      <c r="FD41" s="129"/>
      <c r="FE41" s="129"/>
      <c r="FF41" s="129"/>
      <c r="FG41" s="136"/>
      <c r="FH41" s="136"/>
      <c r="FI41" s="129"/>
      <c r="FJ41" s="129"/>
      <c r="FK41" s="129"/>
      <c r="FL41" s="129"/>
      <c r="FM41" s="133"/>
      <c r="FN41" s="133"/>
      <c r="FO41" s="133"/>
      <c r="FP41" s="137"/>
      <c r="FQ41" s="211"/>
    </row>
    <row r="42" spans="1:175" customHeight="1" ht="33.75">
      <c r="A42">
        <v>41</v>
      </c>
      <c r="B42" s="8">
        <v>21</v>
      </c>
      <c r="C42" s="32"/>
      <c r="D42" s="33"/>
      <c r="E42" s="34"/>
      <c r="F42" s="33"/>
      <c r="G42" s="35"/>
      <c r="H42" s="47"/>
      <c r="I42" s="36"/>
      <c r="J42" s="36"/>
      <c r="K42" s="37"/>
      <c r="L42" s="148" t="str">
        <f>IF(OR(H42="",I42="",J42="",K42="",ISERROR(DATEVALUE(H42&amp;I42&amp;"年"&amp;J42&amp;"月"&amp;K42&amp;"日"))),"",DATEDIF(DATEVALUE(H42&amp;I42&amp;"年"&amp;J42&amp;"月"&amp;K42&amp;"日"),$D$121,"Y"))</f>
        <v/>
      </c>
      <c r="M42" s="47"/>
      <c r="N42" s="36"/>
      <c r="O42" s="243"/>
      <c r="P42" s="243"/>
      <c r="Q42" s="36"/>
      <c r="R42" s="244"/>
      <c r="S42" s="245"/>
      <c r="T42" s="37"/>
      <c r="U42" s="35"/>
      <c r="V42" s="47"/>
      <c r="W42" s="36"/>
      <c r="X42" s="36"/>
      <c r="Y42" s="36"/>
      <c r="Z42" s="37"/>
      <c r="AA42" s="55"/>
      <c r="AB42" s="47"/>
      <c r="AC42" s="36"/>
      <c r="AD42" s="37"/>
      <c r="AE42" s="55"/>
      <c r="AF42" s="63"/>
      <c r="AG42" s="66"/>
      <c r="AH42" s="63"/>
      <c r="AI42" s="64"/>
      <c r="AJ42" s="64"/>
      <c r="AK42" s="64"/>
      <c r="AL42" s="64"/>
      <c r="AM42" s="64"/>
      <c r="AN42" s="64"/>
      <c r="AO42" s="64"/>
      <c r="AP42" s="64"/>
      <c r="AQ42" s="64"/>
      <c r="AR42" s="64"/>
      <c r="AS42" s="66"/>
      <c r="AT42" s="63"/>
      <c r="AU42" s="64"/>
      <c r="AV42" s="66"/>
      <c r="AW42" s="63"/>
      <c r="AX42" s="64"/>
      <c r="AY42" s="64"/>
      <c r="AZ42" s="65"/>
      <c r="BA42" s="63"/>
      <c r="BB42" s="64"/>
      <c r="BC42" s="66"/>
      <c r="BD42" s="69"/>
      <c r="BE42" s="69"/>
      <c r="BF42" s="240"/>
      <c r="BG42" s="241"/>
      <c r="BH42" s="241"/>
      <c r="BI42" s="241"/>
      <c r="BJ42" s="241"/>
      <c r="BK42" s="241"/>
      <c r="BL42" s="242"/>
      <c r="BM42" s="183"/>
      <c r="BN42" s="89"/>
      <c r="BO42" s="89"/>
      <c r="BP42" s="89"/>
      <c r="BQ42" s="89"/>
      <c r="BR42" s="89"/>
      <c r="BS42" s="150" t="str">
        <f>IF(G42="男","M",IF(G42="女","F",""))</f>
        <v/>
      </c>
      <c r="BT42" s="150" t="str">
        <f>IF(OR(H42=0,I42=0,J42=0,K42=0,ISERROR(DATEVALUE(H42&amp;I42&amp;"年"&amp;J42&amp;"月"&amp;K42&amp;"日"))),"",YEAR(DATEVALUE(H42&amp;I42&amp;"年"&amp;J42&amp;"月"&amp;K42&amp;"日"))&amp;"/"&amp;IF(J42&lt;10,"0"&amp;J42,J42)&amp;"/"&amp;IF(K42&lt;10,"0"&amp;K42,K42))</f>
        <v/>
      </c>
      <c r="BU42" s="150" t="str">
        <f>IF(M42="○","1","0")&amp;IF(N42="○","1","0")&amp;IF(O42="○","1","0")&amp;IF(Q42="○","1","0")&amp;IF(R42="○","1","0")&amp;IF(T42="○","1","0")</f>
        <v>000000</v>
      </c>
      <c r="BV42" s="151" t="str">
        <f>IF(ISNA(VLOOKUP(BU42,$C$102:$K$109,8,FALSE)),"",VLOOKUP(BU42,$C$102:$K$109,8,FALSE))</f>
        <v/>
      </c>
      <c r="BW42" s="183"/>
      <c r="BX42" s="89"/>
      <c r="BY42" s="90"/>
      <c r="BZ42" s="95"/>
      <c r="CA42" s="96"/>
      <c r="CB42" s="95" t="s">
        <v>240</v>
      </c>
      <c r="CC42" s="95" t="s">
        <v>240</v>
      </c>
      <c r="CD42" s="95" t="s">
        <v>240</v>
      </c>
      <c r="CE42" s="95" t="s">
        <v>240</v>
      </c>
      <c r="CF42" s="95" t="s">
        <v>240</v>
      </c>
      <c r="CG42" s="95" t="s">
        <v>240</v>
      </c>
      <c r="CH42" s="129" t="s">
        <v>240</v>
      </c>
      <c r="CI42" s="129" t="s">
        <v>240</v>
      </c>
      <c r="CJ42" s="129"/>
      <c r="CK42" s="129"/>
      <c r="CL42" s="129"/>
      <c r="CM42" s="129"/>
      <c r="CN42" s="129"/>
      <c r="CO42" s="129"/>
      <c r="CP42" s="132"/>
      <c r="CQ42" s="129"/>
      <c r="CR42" s="129"/>
      <c r="CS42" s="129" t="s">
        <v>240</v>
      </c>
      <c r="CT42" s="129"/>
      <c r="CU42" s="129"/>
      <c r="CV42" s="129" t="s">
        <v>240</v>
      </c>
      <c r="CW42" s="129"/>
      <c r="CX42" s="129"/>
      <c r="CY42" s="129"/>
      <c r="CZ42" s="129"/>
      <c r="DA42" s="191" t="s">
        <v>240</v>
      </c>
      <c r="DB42" s="191"/>
      <c r="DC42" s="191"/>
      <c r="DD42" s="191"/>
      <c r="DE42" s="129"/>
      <c r="DF42" s="129"/>
      <c r="DG42" s="133"/>
      <c r="DH42" s="129"/>
      <c r="DI42" s="133"/>
      <c r="DJ42" s="134"/>
      <c r="DK42" s="135"/>
      <c r="DL42" s="135"/>
      <c r="DM42" s="134"/>
      <c r="DN42" s="135"/>
      <c r="DO42" s="135"/>
      <c r="DP42" s="135"/>
      <c r="DQ42" s="129"/>
      <c r="DR42" s="129"/>
      <c r="DS42" s="129"/>
      <c r="DT42" s="129"/>
      <c r="DU42" s="129" t="s">
        <v>240</v>
      </c>
      <c r="DV42" s="135"/>
      <c r="DW42" s="129"/>
      <c r="DX42" s="133"/>
      <c r="DY42" s="129"/>
      <c r="DZ42" s="129"/>
      <c r="EA42" s="129"/>
      <c r="EB42" s="129"/>
      <c r="EC42" s="128"/>
      <c r="ED42" s="129"/>
      <c r="EE42" s="129"/>
      <c r="EF42" s="129"/>
      <c r="EG42" s="129"/>
      <c r="EH42" s="129"/>
      <c r="EI42" s="129"/>
      <c r="EJ42" s="128"/>
      <c r="EK42" s="128"/>
      <c r="EL42" s="128"/>
      <c r="EM42" s="128"/>
      <c r="EN42" s="129"/>
      <c r="EO42" s="128"/>
      <c r="EP42" s="128"/>
      <c r="EQ42" s="128"/>
      <c r="ER42" s="128"/>
      <c r="ES42" s="128"/>
      <c r="ET42" s="128"/>
      <c r="EU42" s="128"/>
      <c r="EV42" s="197"/>
      <c r="EW42" s="128"/>
      <c r="EX42" s="128"/>
      <c r="EY42" s="129"/>
      <c r="EZ42" s="129"/>
      <c r="FA42" s="129"/>
      <c r="FB42" s="129"/>
      <c r="FC42" s="129"/>
      <c r="FD42" s="129"/>
      <c r="FE42" s="129"/>
      <c r="FF42" s="129"/>
      <c r="FG42" s="136"/>
      <c r="FH42" s="136"/>
      <c r="FI42" s="129"/>
      <c r="FJ42" s="129"/>
      <c r="FK42" s="129"/>
      <c r="FL42" s="129"/>
      <c r="FM42" s="133"/>
      <c r="FN42" s="133"/>
      <c r="FO42" s="133"/>
      <c r="FP42" s="137"/>
      <c r="FQ42" s="211"/>
    </row>
    <row r="43" spans="1:175" customHeight="1" ht="33.75">
      <c r="A43">
        <v>42</v>
      </c>
      <c r="B43" s="8">
        <v>22</v>
      </c>
      <c r="C43" s="32"/>
      <c r="D43" s="33"/>
      <c r="E43" s="34"/>
      <c r="F43" s="33"/>
      <c r="G43" s="35"/>
      <c r="H43" s="47"/>
      <c r="I43" s="36"/>
      <c r="J43" s="36"/>
      <c r="K43" s="37"/>
      <c r="L43" s="148" t="str">
        <f>IF(OR(H43="",I43="",J43="",K43="",ISERROR(DATEVALUE(H43&amp;I43&amp;"年"&amp;J43&amp;"月"&amp;K43&amp;"日"))),"",DATEDIF(DATEVALUE(H43&amp;I43&amp;"年"&amp;J43&amp;"月"&amp;K43&amp;"日"),$D$121,"Y"))</f>
        <v/>
      </c>
      <c r="M43" s="47"/>
      <c r="N43" s="36"/>
      <c r="O43" s="243"/>
      <c r="P43" s="243"/>
      <c r="Q43" s="36"/>
      <c r="R43" s="244"/>
      <c r="S43" s="245"/>
      <c r="T43" s="37"/>
      <c r="U43" s="35"/>
      <c r="V43" s="47"/>
      <c r="W43" s="36"/>
      <c r="X43" s="36"/>
      <c r="Y43" s="36"/>
      <c r="Z43" s="37"/>
      <c r="AA43" s="55"/>
      <c r="AB43" s="47"/>
      <c r="AC43" s="36"/>
      <c r="AD43" s="37"/>
      <c r="AE43" s="55"/>
      <c r="AF43" s="63"/>
      <c r="AG43" s="66"/>
      <c r="AH43" s="63"/>
      <c r="AI43" s="64"/>
      <c r="AJ43" s="64"/>
      <c r="AK43" s="64"/>
      <c r="AL43" s="64"/>
      <c r="AM43" s="64"/>
      <c r="AN43" s="64"/>
      <c r="AO43" s="64"/>
      <c r="AP43" s="64"/>
      <c r="AQ43" s="64"/>
      <c r="AR43" s="64"/>
      <c r="AS43" s="66"/>
      <c r="AT43" s="63"/>
      <c r="AU43" s="64"/>
      <c r="AV43" s="66"/>
      <c r="AW43" s="63"/>
      <c r="AX43" s="64"/>
      <c r="AY43" s="64"/>
      <c r="AZ43" s="65"/>
      <c r="BA43" s="63"/>
      <c r="BB43" s="64"/>
      <c r="BC43" s="66"/>
      <c r="BD43" s="69"/>
      <c r="BE43" s="69"/>
      <c r="BF43" s="240"/>
      <c r="BG43" s="241"/>
      <c r="BH43" s="241"/>
      <c r="BI43" s="241"/>
      <c r="BJ43" s="241"/>
      <c r="BK43" s="241"/>
      <c r="BL43" s="242"/>
      <c r="BM43" s="183"/>
      <c r="BN43" s="89"/>
      <c r="BO43" s="89"/>
      <c r="BP43" s="89"/>
      <c r="BQ43" s="89"/>
      <c r="BR43" s="89"/>
      <c r="BS43" s="150" t="str">
        <f>IF(G43="男","M",IF(G43="女","F",""))</f>
        <v/>
      </c>
      <c r="BT43" s="150" t="str">
        <f>IF(OR(H43=0,I43=0,J43=0,K43=0,ISERROR(DATEVALUE(H43&amp;I43&amp;"年"&amp;J43&amp;"月"&amp;K43&amp;"日"))),"",YEAR(DATEVALUE(H43&amp;I43&amp;"年"&amp;J43&amp;"月"&amp;K43&amp;"日"))&amp;"/"&amp;IF(J43&lt;10,"0"&amp;J43,J43)&amp;"/"&amp;IF(K43&lt;10,"0"&amp;K43,K43))</f>
        <v/>
      </c>
      <c r="BU43" s="150" t="str">
        <f>IF(M43="○","1","0")&amp;IF(N43="○","1","0")&amp;IF(O43="○","1","0")&amp;IF(Q43="○","1","0")&amp;IF(R43="○","1","0")&amp;IF(T43="○","1","0")</f>
        <v>000000</v>
      </c>
      <c r="BV43" s="151" t="str">
        <f>IF(ISNA(VLOOKUP(BU43,$C$102:$K$109,8,FALSE)),"",VLOOKUP(BU43,$C$102:$K$109,8,FALSE))</f>
        <v/>
      </c>
      <c r="BW43" s="183"/>
      <c r="BX43" s="89"/>
      <c r="BY43" s="90"/>
      <c r="BZ43" s="95"/>
      <c r="CA43" s="96"/>
      <c r="CB43" s="95" t="s">
        <v>240</v>
      </c>
      <c r="CC43" s="95" t="s">
        <v>240</v>
      </c>
      <c r="CD43" s="95" t="s">
        <v>240</v>
      </c>
      <c r="CE43" s="95" t="s">
        <v>240</v>
      </c>
      <c r="CF43" s="95" t="s">
        <v>240</v>
      </c>
      <c r="CG43" s="95" t="s">
        <v>240</v>
      </c>
      <c r="CH43" s="129" t="s">
        <v>240</v>
      </c>
      <c r="CI43" s="129" t="s">
        <v>240</v>
      </c>
      <c r="CJ43" s="129"/>
      <c r="CK43" s="129"/>
      <c r="CL43" s="129"/>
      <c r="CM43" s="129"/>
      <c r="CN43" s="129"/>
      <c r="CO43" s="129"/>
      <c r="CP43" s="132"/>
      <c r="CQ43" s="129"/>
      <c r="CR43" s="129"/>
      <c r="CS43" s="129" t="s">
        <v>240</v>
      </c>
      <c r="CT43" s="129"/>
      <c r="CU43" s="129"/>
      <c r="CV43" s="129" t="s">
        <v>240</v>
      </c>
      <c r="CW43" s="129"/>
      <c r="CX43" s="129"/>
      <c r="CY43" s="129"/>
      <c r="CZ43" s="129"/>
      <c r="DA43" s="191" t="s">
        <v>240</v>
      </c>
      <c r="DB43" s="191"/>
      <c r="DC43" s="191"/>
      <c r="DD43" s="191"/>
      <c r="DE43" s="129"/>
      <c r="DF43" s="129"/>
      <c r="DG43" s="133"/>
      <c r="DH43" s="129"/>
      <c r="DI43" s="133"/>
      <c r="DJ43" s="134"/>
      <c r="DK43" s="135"/>
      <c r="DL43" s="135"/>
      <c r="DM43" s="134"/>
      <c r="DN43" s="135"/>
      <c r="DO43" s="135"/>
      <c r="DP43" s="135"/>
      <c r="DQ43" s="129"/>
      <c r="DR43" s="129"/>
      <c r="DS43" s="129"/>
      <c r="DT43" s="129"/>
      <c r="DU43" s="129" t="s">
        <v>240</v>
      </c>
      <c r="DV43" s="135"/>
      <c r="DW43" s="129"/>
      <c r="DX43" s="133"/>
      <c r="DY43" s="129"/>
      <c r="DZ43" s="129"/>
      <c r="EA43" s="129"/>
      <c r="EB43" s="129"/>
      <c r="EC43" s="128"/>
      <c r="ED43" s="129"/>
      <c r="EE43" s="129"/>
      <c r="EF43" s="129"/>
      <c r="EG43" s="129"/>
      <c r="EH43" s="129"/>
      <c r="EI43" s="129"/>
      <c r="EJ43" s="128"/>
      <c r="EK43" s="128"/>
      <c r="EL43" s="128"/>
      <c r="EM43" s="128"/>
      <c r="EN43" s="129"/>
      <c r="EO43" s="128"/>
      <c r="EP43" s="128"/>
      <c r="EQ43" s="128"/>
      <c r="ER43" s="128"/>
      <c r="ES43" s="128"/>
      <c r="ET43" s="128"/>
      <c r="EU43" s="128"/>
      <c r="EV43" s="197"/>
      <c r="EW43" s="128"/>
      <c r="EX43" s="128"/>
      <c r="EY43" s="129"/>
      <c r="EZ43" s="129"/>
      <c r="FA43" s="129"/>
      <c r="FB43" s="129"/>
      <c r="FC43" s="129"/>
      <c r="FD43" s="129"/>
      <c r="FE43" s="129"/>
      <c r="FF43" s="129"/>
      <c r="FG43" s="136"/>
      <c r="FH43" s="136"/>
      <c r="FI43" s="129"/>
      <c r="FJ43" s="129"/>
      <c r="FK43" s="129"/>
      <c r="FL43" s="129"/>
      <c r="FM43" s="133"/>
      <c r="FN43" s="133"/>
      <c r="FO43" s="133"/>
      <c r="FP43" s="137"/>
      <c r="FQ43" s="211"/>
    </row>
    <row r="44" spans="1:175" customHeight="1" ht="33.75">
      <c r="A44">
        <v>43</v>
      </c>
      <c r="B44" s="8">
        <v>23</v>
      </c>
      <c r="C44" s="32"/>
      <c r="D44" s="33"/>
      <c r="E44" s="34"/>
      <c r="F44" s="33"/>
      <c r="G44" s="35"/>
      <c r="H44" s="47"/>
      <c r="I44" s="36"/>
      <c r="J44" s="36"/>
      <c r="K44" s="37"/>
      <c r="L44" s="148" t="str">
        <f>IF(OR(H44="",I44="",J44="",K44="",ISERROR(DATEVALUE(H44&amp;I44&amp;"年"&amp;J44&amp;"月"&amp;K44&amp;"日"))),"",DATEDIF(DATEVALUE(H44&amp;I44&amp;"年"&amp;J44&amp;"月"&amp;K44&amp;"日"),$D$121,"Y"))</f>
        <v/>
      </c>
      <c r="M44" s="47"/>
      <c r="N44" s="36"/>
      <c r="O44" s="243"/>
      <c r="P44" s="243"/>
      <c r="Q44" s="36"/>
      <c r="R44" s="244"/>
      <c r="S44" s="245"/>
      <c r="T44" s="37"/>
      <c r="U44" s="35"/>
      <c r="V44" s="47"/>
      <c r="W44" s="36"/>
      <c r="X44" s="36"/>
      <c r="Y44" s="36"/>
      <c r="Z44" s="37"/>
      <c r="AA44" s="55"/>
      <c r="AB44" s="47"/>
      <c r="AC44" s="36"/>
      <c r="AD44" s="37"/>
      <c r="AE44" s="55"/>
      <c r="AF44" s="63"/>
      <c r="AG44" s="66"/>
      <c r="AH44" s="63"/>
      <c r="AI44" s="64"/>
      <c r="AJ44" s="64"/>
      <c r="AK44" s="64"/>
      <c r="AL44" s="64"/>
      <c r="AM44" s="64"/>
      <c r="AN44" s="64"/>
      <c r="AO44" s="64"/>
      <c r="AP44" s="64"/>
      <c r="AQ44" s="64"/>
      <c r="AR44" s="64"/>
      <c r="AS44" s="66"/>
      <c r="AT44" s="63"/>
      <c r="AU44" s="64"/>
      <c r="AV44" s="66"/>
      <c r="AW44" s="63"/>
      <c r="AX44" s="64"/>
      <c r="AY44" s="64"/>
      <c r="AZ44" s="65"/>
      <c r="BA44" s="63"/>
      <c r="BB44" s="64"/>
      <c r="BC44" s="66"/>
      <c r="BD44" s="69"/>
      <c r="BE44" s="69"/>
      <c r="BF44" s="240"/>
      <c r="BG44" s="241"/>
      <c r="BH44" s="241"/>
      <c r="BI44" s="241"/>
      <c r="BJ44" s="241"/>
      <c r="BK44" s="241"/>
      <c r="BL44" s="242"/>
      <c r="BM44" s="183"/>
      <c r="BN44" s="89"/>
      <c r="BO44" s="89"/>
      <c r="BP44" s="89"/>
      <c r="BQ44" s="89"/>
      <c r="BR44" s="89"/>
      <c r="BS44" s="150" t="str">
        <f>IF(G44="男","M",IF(G44="女","F",""))</f>
        <v/>
      </c>
      <c r="BT44" s="150" t="str">
        <f>IF(OR(H44=0,I44=0,J44=0,K44=0,ISERROR(DATEVALUE(H44&amp;I44&amp;"年"&amp;J44&amp;"月"&amp;K44&amp;"日"))),"",YEAR(DATEVALUE(H44&amp;I44&amp;"年"&amp;J44&amp;"月"&amp;K44&amp;"日"))&amp;"/"&amp;IF(J44&lt;10,"0"&amp;J44,J44)&amp;"/"&amp;IF(K44&lt;10,"0"&amp;K44,K44))</f>
        <v/>
      </c>
      <c r="BU44" s="150" t="str">
        <f>IF(M44="○","1","0")&amp;IF(N44="○","1","0")&amp;IF(O44="○","1","0")&amp;IF(Q44="○","1","0")&amp;IF(R44="○","1","0")&amp;IF(T44="○","1","0")</f>
        <v>000000</v>
      </c>
      <c r="BV44" s="151" t="str">
        <f>IF(ISNA(VLOOKUP(BU44,$C$102:$K$109,8,FALSE)),"",VLOOKUP(BU44,$C$102:$K$109,8,FALSE))</f>
        <v/>
      </c>
      <c r="BW44" s="183"/>
      <c r="BX44" s="89"/>
      <c r="BY44" s="90"/>
      <c r="BZ44" s="95"/>
      <c r="CA44" s="96"/>
      <c r="CB44" s="95" t="s">
        <v>240</v>
      </c>
      <c r="CC44" s="95" t="s">
        <v>240</v>
      </c>
      <c r="CD44" s="95" t="s">
        <v>240</v>
      </c>
      <c r="CE44" s="95" t="s">
        <v>240</v>
      </c>
      <c r="CF44" s="95" t="s">
        <v>240</v>
      </c>
      <c r="CG44" s="95" t="s">
        <v>240</v>
      </c>
      <c r="CH44" s="129" t="s">
        <v>240</v>
      </c>
      <c r="CI44" s="129" t="s">
        <v>240</v>
      </c>
      <c r="CJ44" s="129"/>
      <c r="CK44" s="129"/>
      <c r="CL44" s="129"/>
      <c r="CM44" s="129"/>
      <c r="CN44" s="129"/>
      <c r="CO44" s="129"/>
      <c r="CP44" s="132"/>
      <c r="CQ44" s="129"/>
      <c r="CR44" s="129"/>
      <c r="CS44" s="129" t="s">
        <v>240</v>
      </c>
      <c r="CT44" s="129"/>
      <c r="CU44" s="129"/>
      <c r="CV44" s="129" t="s">
        <v>240</v>
      </c>
      <c r="CW44" s="129"/>
      <c r="CX44" s="129"/>
      <c r="CY44" s="129"/>
      <c r="CZ44" s="129"/>
      <c r="DA44" s="191" t="s">
        <v>240</v>
      </c>
      <c r="DB44" s="191"/>
      <c r="DC44" s="191"/>
      <c r="DD44" s="191"/>
      <c r="DE44" s="129"/>
      <c r="DF44" s="129"/>
      <c r="DG44" s="133"/>
      <c r="DH44" s="129"/>
      <c r="DI44" s="133"/>
      <c r="DJ44" s="134"/>
      <c r="DK44" s="135"/>
      <c r="DL44" s="135"/>
      <c r="DM44" s="134"/>
      <c r="DN44" s="135"/>
      <c r="DO44" s="135"/>
      <c r="DP44" s="135"/>
      <c r="DQ44" s="129"/>
      <c r="DR44" s="129"/>
      <c r="DS44" s="129"/>
      <c r="DT44" s="129"/>
      <c r="DU44" s="129" t="s">
        <v>240</v>
      </c>
      <c r="DV44" s="135"/>
      <c r="DW44" s="129"/>
      <c r="DX44" s="133"/>
      <c r="DY44" s="129"/>
      <c r="DZ44" s="129"/>
      <c r="EA44" s="129"/>
      <c r="EB44" s="129"/>
      <c r="EC44" s="128"/>
      <c r="ED44" s="129"/>
      <c r="EE44" s="129"/>
      <c r="EF44" s="129"/>
      <c r="EG44" s="129"/>
      <c r="EH44" s="129"/>
      <c r="EI44" s="129"/>
      <c r="EJ44" s="128"/>
      <c r="EK44" s="128"/>
      <c r="EL44" s="128"/>
      <c r="EM44" s="128"/>
      <c r="EN44" s="129"/>
      <c r="EO44" s="128"/>
      <c r="EP44" s="128"/>
      <c r="EQ44" s="128"/>
      <c r="ER44" s="128"/>
      <c r="ES44" s="128"/>
      <c r="ET44" s="128"/>
      <c r="EU44" s="128"/>
      <c r="EV44" s="197"/>
      <c r="EW44" s="128"/>
      <c r="EX44" s="128"/>
      <c r="EY44" s="129"/>
      <c r="EZ44" s="129"/>
      <c r="FA44" s="129"/>
      <c r="FB44" s="129"/>
      <c r="FC44" s="129"/>
      <c r="FD44" s="129"/>
      <c r="FE44" s="129"/>
      <c r="FF44" s="129"/>
      <c r="FG44" s="136"/>
      <c r="FH44" s="136"/>
      <c r="FI44" s="129"/>
      <c r="FJ44" s="129"/>
      <c r="FK44" s="129"/>
      <c r="FL44" s="129"/>
      <c r="FM44" s="133"/>
      <c r="FN44" s="133"/>
      <c r="FO44" s="133"/>
      <c r="FP44" s="137"/>
      <c r="FQ44" s="211"/>
    </row>
    <row r="45" spans="1:175" customHeight="1" ht="33.75">
      <c r="A45" s="53">
        <v>44</v>
      </c>
      <c r="B45" s="8">
        <v>24</v>
      </c>
      <c r="C45" s="32"/>
      <c r="D45" s="33"/>
      <c r="E45" s="34"/>
      <c r="F45" s="33"/>
      <c r="G45" s="35"/>
      <c r="H45" s="47"/>
      <c r="I45" s="36"/>
      <c r="J45" s="36"/>
      <c r="K45" s="37"/>
      <c r="L45" s="148" t="str">
        <f>IF(OR(H45="",I45="",J45="",K45="",ISERROR(DATEVALUE(H45&amp;I45&amp;"年"&amp;J45&amp;"月"&amp;K45&amp;"日"))),"",DATEDIF(DATEVALUE(H45&amp;I45&amp;"年"&amp;J45&amp;"月"&amp;K45&amp;"日"),$D$121,"Y"))</f>
        <v/>
      </c>
      <c r="M45" s="47"/>
      <c r="N45" s="36"/>
      <c r="O45" s="243"/>
      <c r="P45" s="243"/>
      <c r="Q45" s="36"/>
      <c r="R45" s="244"/>
      <c r="S45" s="245"/>
      <c r="T45" s="37"/>
      <c r="U45" s="35"/>
      <c r="V45" s="47"/>
      <c r="W45" s="36"/>
      <c r="X45" s="36"/>
      <c r="Y45" s="36"/>
      <c r="Z45" s="37"/>
      <c r="AA45" s="55"/>
      <c r="AB45" s="47"/>
      <c r="AC45" s="36"/>
      <c r="AD45" s="37"/>
      <c r="AE45" s="55"/>
      <c r="AF45" s="63"/>
      <c r="AG45" s="66"/>
      <c r="AH45" s="63"/>
      <c r="AI45" s="64"/>
      <c r="AJ45" s="64"/>
      <c r="AK45" s="64"/>
      <c r="AL45" s="64"/>
      <c r="AM45" s="64"/>
      <c r="AN45" s="64"/>
      <c r="AO45" s="64"/>
      <c r="AP45" s="64"/>
      <c r="AQ45" s="64"/>
      <c r="AR45" s="64"/>
      <c r="AS45" s="66"/>
      <c r="AT45" s="63"/>
      <c r="AU45" s="64"/>
      <c r="AV45" s="66"/>
      <c r="AW45" s="63"/>
      <c r="AX45" s="64"/>
      <c r="AY45" s="64"/>
      <c r="AZ45" s="65"/>
      <c r="BA45" s="63"/>
      <c r="BB45" s="64"/>
      <c r="BC45" s="66"/>
      <c r="BD45" s="69"/>
      <c r="BE45" s="69"/>
      <c r="BF45" s="240"/>
      <c r="BG45" s="241"/>
      <c r="BH45" s="241"/>
      <c r="BI45" s="241"/>
      <c r="BJ45" s="241"/>
      <c r="BK45" s="241"/>
      <c r="BL45" s="242"/>
      <c r="BM45" s="183"/>
      <c r="BN45" s="89"/>
      <c r="BO45" s="89"/>
      <c r="BP45" s="89"/>
      <c r="BQ45" s="89"/>
      <c r="BR45" s="89"/>
      <c r="BS45" s="150" t="str">
        <f>IF(G45="男","M",IF(G45="女","F",""))</f>
        <v/>
      </c>
      <c r="BT45" s="150" t="str">
        <f>IF(OR(H45=0,I45=0,J45=0,K45=0,ISERROR(DATEVALUE(H45&amp;I45&amp;"年"&amp;J45&amp;"月"&amp;K45&amp;"日"))),"",YEAR(DATEVALUE(H45&amp;I45&amp;"年"&amp;J45&amp;"月"&amp;K45&amp;"日"))&amp;"/"&amp;IF(J45&lt;10,"0"&amp;J45,J45)&amp;"/"&amp;IF(K45&lt;10,"0"&amp;K45,K45))</f>
        <v/>
      </c>
      <c r="BU45" s="150" t="str">
        <f>IF(M45="○","1","0")&amp;IF(N45="○","1","0")&amp;IF(O45="○","1","0")&amp;IF(Q45="○","1","0")&amp;IF(R45="○","1","0")&amp;IF(T45="○","1","0")</f>
        <v>000000</v>
      </c>
      <c r="BV45" s="151" t="str">
        <f>IF(ISNA(VLOOKUP(BU45,$C$102:$K$109,8,FALSE)),"",VLOOKUP(BU45,$C$102:$K$109,8,FALSE))</f>
        <v/>
      </c>
      <c r="BW45" s="183"/>
      <c r="BX45" s="89"/>
      <c r="BY45" s="90"/>
      <c r="BZ45" s="95"/>
      <c r="CA45" s="96"/>
      <c r="CB45" s="95" t="s">
        <v>240</v>
      </c>
      <c r="CC45" s="95" t="s">
        <v>240</v>
      </c>
      <c r="CD45" s="95" t="s">
        <v>240</v>
      </c>
      <c r="CE45" s="95" t="s">
        <v>240</v>
      </c>
      <c r="CF45" s="95" t="s">
        <v>240</v>
      </c>
      <c r="CG45" s="95" t="s">
        <v>240</v>
      </c>
      <c r="CH45" s="129" t="s">
        <v>240</v>
      </c>
      <c r="CI45" s="129" t="s">
        <v>240</v>
      </c>
      <c r="CJ45" s="129"/>
      <c r="CK45" s="129"/>
      <c r="CL45" s="129"/>
      <c r="CM45" s="129"/>
      <c r="CN45" s="129"/>
      <c r="CO45" s="129"/>
      <c r="CP45" s="132"/>
      <c r="CQ45" s="129"/>
      <c r="CR45" s="129"/>
      <c r="CS45" s="129" t="s">
        <v>240</v>
      </c>
      <c r="CT45" s="129"/>
      <c r="CU45" s="129"/>
      <c r="CV45" s="129" t="s">
        <v>240</v>
      </c>
      <c r="CW45" s="129"/>
      <c r="CX45" s="129"/>
      <c r="CY45" s="129"/>
      <c r="CZ45" s="129"/>
      <c r="DA45" s="191" t="s">
        <v>240</v>
      </c>
      <c r="DB45" s="191"/>
      <c r="DC45" s="191"/>
      <c r="DD45" s="191"/>
      <c r="DE45" s="129"/>
      <c r="DF45" s="129"/>
      <c r="DG45" s="133"/>
      <c r="DH45" s="129"/>
      <c r="DI45" s="133"/>
      <c r="DJ45" s="134"/>
      <c r="DK45" s="135"/>
      <c r="DL45" s="135"/>
      <c r="DM45" s="134"/>
      <c r="DN45" s="135"/>
      <c r="DO45" s="135"/>
      <c r="DP45" s="135"/>
      <c r="DQ45" s="129"/>
      <c r="DR45" s="129"/>
      <c r="DS45" s="129"/>
      <c r="DT45" s="129"/>
      <c r="DU45" s="129" t="s">
        <v>240</v>
      </c>
      <c r="DV45" s="135"/>
      <c r="DW45" s="129"/>
      <c r="DX45" s="133"/>
      <c r="DY45" s="129"/>
      <c r="DZ45" s="129"/>
      <c r="EA45" s="129"/>
      <c r="EB45" s="129"/>
      <c r="EC45" s="128"/>
      <c r="ED45" s="129"/>
      <c r="EE45" s="129"/>
      <c r="EF45" s="129"/>
      <c r="EG45" s="129"/>
      <c r="EH45" s="129"/>
      <c r="EI45" s="129"/>
      <c r="EJ45" s="128"/>
      <c r="EK45" s="128"/>
      <c r="EL45" s="128"/>
      <c r="EM45" s="128"/>
      <c r="EN45" s="129"/>
      <c r="EO45" s="128"/>
      <c r="EP45" s="128"/>
      <c r="EQ45" s="128"/>
      <c r="ER45" s="128"/>
      <c r="ES45" s="128"/>
      <c r="ET45" s="128"/>
      <c r="EU45" s="128"/>
      <c r="EV45" s="197"/>
      <c r="EW45" s="128"/>
      <c r="EX45" s="128"/>
      <c r="EY45" s="129"/>
      <c r="EZ45" s="129"/>
      <c r="FA45" s="129"/>
      <c r="FB45" s="129"/>
      <c r="FC45" s="129"/>
      <c r="FD45" s="129"/>
      <c r="FE45" s="129"/>
      <c r="FF45" s="129"/>
      <c r="FG45" s="136"/>
      <c r="FH45" s="136"/>
      <c r="FI45" s="129"/>
      <c r="FJ45" s="129"/>
      <c r="FK45" s="129"/>
      <c r="FL45" s="129"/>
      <c r="FM45" s="133"/>
      <c r="FN45" s="133"/>
      <c r="FO45" s="133"/>
      <c r="FP45" s="137"/>
      <c r="FQ45" s="211"/>
    </row>
    <row r="46" spans="1:175" customHeight="1" ht="33.75">
      <c r="A46" s="53">
        <v>45</v>
      </c>
      <c r="B46" s="8">
        <v>25</v>
      </c>
      <c r="C46" s="32"/>
      <c r="D46" s="33"/>
      <c r="E46" s="34"/>
      <c r="F46" s="33"/>
      <c r="G46" s="35"/>
      <c r="H46" s="47"/>
      <c r="I46" s="36"/>
      <c r="J46" s="36"/>
      <c r="K46" s="37"/>
      <c r="L46" s="148" t="str">
        <f>IF(OR(H46="",I46="",J46="",K46="",ISERROR(DATEVALUE(H46&amp;I46&amp;"年"&amp;J46&amp;"月"&amp;K46&amp;"日"))),"",DATEDIF(DATEVALUE(H46&amp;I46&amp;"年"&amp;J46&amp;"月"&amp;K46&amp;"日"),$D$121,"Y"))</f>
        <v/>
      </c>
      <c r="M46" s="47"/>
      <c r="N46" s="36"/>
      <c r="O46" s="243"/>
      <c r="P46" s="243"/>
      <c r="Q46" s="36"/>
      <c r="R46" s="244"/>
      <c r="S46" s="245"/>
      <c r="T46" s="37"/>
      <c r="U46" s="35"/>
      <c r="V46" s="47"/>
      <c r="W46" s="36"/>
      <c r="X46" s="36"/>
      <c r="Y46" s="36"/>
      <c r="Z46" s="37"/>
      <c r="AA46" s="55"/>
      <c r="AB46" s="47"/>
      <c r="AC46" s="36"/>
      <c r="AD46" s="37"/>
      <c r="AE46" s="55"/>
      <c r="AF46" s="63"/>
      <c r="AG46" s="66"/>
      <c r="AH46" s="63"/>
      <c r="AI46" s="64"/>
      <c r="AJ46" s="64"/>
      <c r="AK46" s="64"/>
      <c r="AL46" s="64"/>
      <c r="AM46" s="64"/>
      <c r="AN46" s="64"/>
      <c r="AO46" s="64"/>
      <c r="AP46" s="64"/>
      <c r="AQ46" s="64"/>
      <c r="AR46" s="64"/>
      <c r="AS46" s="66"/>
      <c r="AT46" s="63"/>
      <c r="AU46" s="64"/>
      <c r="AV46" s="66"/>
      <c r="AW46" s="63"/>
      <c r="AX46" s="64"/>
      <c r="AY46" s="64"/>
      <c r="AZ46" s="65"/>
      <c r="BA46" s="63"/>
      <c r="BB46" s="64"/>
      <c r="BC46" s="66"/>
      <c r="BD46" s="69"/>
      <c r="BE46" s="69"/>
      <c r="BF46" s="240"/>
      <c r="BG46" s="241"/>
      <c r="BH46" s="241"/>
      <c r="BI46" s="241"/>
      <c r="BJ46" s="241"/>
      <c r="BK46" s="241"/>
      <c r="BL46" s="242"/>
      <c r="BM46" s="183"/>
      <c r="BN46" s="89"/>
      <c r="BO46" s="89"/>
      <c r="BP46" s="89"/>
      <c r="BQ46" s="89"/>
      <c r="BR46" s="89"/>
      <c r="BS46" s="150" t="str">
        <f>IF(G46="男","M",IF(G46="女","F",""))</f>
        <v/>
      </c>
      <c r="BT46" s="150" t="str">
        <f>IF(OR(H46=0,I46=0,J46=0,K46=0,ISERROR(DATEVALUE(H46&amp;I46&amp;"年"&amp;J46&amp;"月"&amp;K46&amp;"日"))),"",YEAR(DATEVALUE(H46&amp;I46&amp;"年"&amp;J46&amp;"月"&amp;K46&amp;"日"))&amp;"/"&amp;IF(J46&lt;10,"0"&amp;J46,J46)&amp;"/"&amp;IF(K46&lt;10,"0"&amp;K46,K46))</f>
        <v/>
      </c>
      <c r="BU46" s="150" t="str">
        <f>IF(M46="○","1","0")&amp;IF(N46="○","1","0")&amp;IF(O46="○","1","0")&amp;IF(Q46="○","1","0")&amp;IF(R46="○","1","0")&amp;IF(T46="○","1","0")</f>
        <v>000000</v>
      </c>
      <c r="BV46" s="151" t="str">
        <f>IF(ISNA(VLOOKUP(BU46,$C$102:$K$109,8,FALSE)),"",VLOOKUP(BU46,$C$102:$K$109,8,FALSE))</f>
        <v/>
      </c>
      <c r="BW46" s="183"/>
      <c r="BX46" s="89"/>
      <c r="BY46" s="90"/>
      <c r="BZ46" s="95"/>
      <c r="CA46" s="96"/>
      <c r="CB46" s="95" t="s">
        <v>240</v>
      </c>
      <c r="CC46" s="95" t="s">
        <v>240</v>
      </c>
      <c r="CD46" s="95" t="s">
        <v>240</v>
      </c>
      <c r="CE46" s="95" t="s">
        <v>240</v>
      </c>
      <c r="CF46" s="95" t="s">
        <v>240</v>
      </c>
      <c r="CG46" s="95" t="s">
        <v>240</v>
      </c>
      <c r="CH46" s="129" t="s">
        <v>240</v>
      </c>
      <c r="CI46" s="129" t="s">
        <v>240</v>
      </c>
      <c r="CJ46" s="129"/>
      <c r="CK46" s="129"/>
      <c r="CL46" s="129"/>
      <c r="CM46" s="129"/>
      <c r="CN46" s="129"/>
      <c r="CO46" s="129"/>
      <c r="CP46" s="132"/>
      <c r="CQ46" s="129"/>
      <c r="CR46" s="129"/>
      <c r="CS46" s="129" t="s">
        <v>240</v>
      </c>
      <c r="CT46" s="129"/>
      <c r="CU46" s="129"/>
      <c r="CV46" s="129" t="s">
        <v>240</v>
      </c>
      <c r="CW46" s="129"/>
      <c r="CX46" s="129"/>
      <c r="CY46" s="129"/>
      <c r="CZ46" s="129"/>
      <c r="DA46" s="191" t="s">
        <v>240</v>
      </c>
      <c r="DB46" s="191"/>
      <c r="DC46" s="191"/>
      <c r="DD46" s="191"/>
      <c r="DE46" s="129"/>
      <c r="DF46" s="129"/>
      <c r="DG46" s="133"/>
      <c r="DH46" s="129"/>
      <c r="DI46" s="133"/>
      <c r="DJ46" s="134"/>
      <c r="DK46" s="135"/>
      <c r="DL46" s="135"/>
      <c r="DM46" s="134"/>
      <c r="DN46" s="135"/>
      <c r="DO46" s="135"/>
      <c r="DP46" s="135"/>
      <c r="DQ46" s="129"/>
      <c r="DR46" s="129"/>
      <c r="DS46" s="129"/>
      <c r="DT46" s="129"/>
      <c r="DU46" s="129" t="s">
        <v>240</v>
      </c>
      <c r="DV46" s="135"/>
      <c r="DW46" s="129"/>
      <c r="DX46" s="133"/>
      <c r="DY46" s="129"/>
      <c r="DZ46" s="129"/>
      <c r="EA46" s="129"/>
      <c r="EB46" s="129"/>
      <c r="EC46" s="128"/>
      <c r="ED46" s="129"/>
      <c r="EE46" s="129"/>
      <c r="EF46" s="129"/>
      <c r="EG46" s="129"/>
      <c r="EH46" s="129"/>
      <c r="EI46" s="129"/>
      <c r="EJ46" s="128"/>
      <c r="EK46" s="128"/>
      <c r="EL46" s="128"/>
      <c r="EM46" s="128"/>
      <c r="EN46" s="129"/>
      <c r="EO46" s="128"/>
      <c r="EP46" s="128"/>
      <c r="EQ46" s="128"/>
      <c r="ER46" s="128"/>
      <c r="ES46" s="128"/>
      <c r="ET46" s="128"/>
      <c r="EU46" s="128"/>
      <c r="EV46" s="197"/>
      <c r="EW46" s="128"/>
      <c r="EX46" s="128"/>
      <c r="EY46" s="129"/>
      <c r="EZ46" s="129"/>
      <c r="FA46" s="129"/>
      <c r="FB46" s="129"/>
      <c r="FC46" s="129"/>
      <c r="FD46" s="129"/>
      <c r="FE46" s="129"/>
      <c r="FF46" s="129"/>
      <c r="FG46" s="136"/>
      <c r="FH46" s="136"/>
      <c r="FI46" s="129"/>
      <c r="FJ46" s="129"/>
      <c r="FK46" s="129"/>
      <c r="FL46" s="129"/>
      <c r="FM46" s="133"/>
      <c r="FN46" s="133"/>
      <c r="FO46" s="133"/>
      <c r="FP46" s="137"/>
      <c r="FQ46" s="211"/>
    </row>
    <row r="47" spans="1:175" customHeight="1" ht="33.75">
      <c r="A47">
        <v>46</v>
      </c>
      <c r="B47" s="8">
        <v>26</v>
      </c>
      <c r="C47" s="32"/>
      <c r="D47" s="33"/>
      <c r="E47" s="34"/>
      <c r="F47" s="33"/>
      <c r="G47" s="35"/>
      <c r="H47" s="47"/>
      <c r="I47" s="36"/>
      <c r="J47" s="36"/>
      <c r="K47" s="37"/>
      <c r="L47" s="148" t="str">
        <f>IF(OR(H47="",I47="",J47="",K47="",ISERROR(DATEVALUE(H47&amp;I47&amp;"年"&amp;J47&amp;"月"&amp;K47&amp;"日"))),"",DATEDIF(DATEVALUE(H47&amp;I47&amp;"年"&amp;J47&amp;"月"&amp;K47&amp;"日"),$D$121,"Y"))</f>
        <v/>
      </c>
      <c r="M47" s="47"/>
      <c r="N47" s="36"/>
      <c r="O47" s="243"/>
      <c r="P47" s="243"/>
      <c r="Q47" s="36"/>
      <c r="R47" s="244"/>
      <c r="S47" s="245"/>
      <c r="T47" s="37"/>
      <c r="U47" s="35"/>
      <c r="V47" s="47"/>
      <c r="W47" s="36"/>
      <c r="X47" s="36"/>
      <c r="Y47" s="36"/>
      <c r="Z47" s="37"/>
      <c r="AA47" s="55"/>
      <c r="AB47" s="47"/>
      <c r="AC47" s="36"/>
      <c r="AD47" s="37"/>
      <c r="AE47" s="55"/>
      <c r="AF47" s="63"/>
      <c r="AG47" s="66"/>
      <c r="AH47" s="63"/>
      <c r="AI47" s="64"/>
      <c r="AJ47" s="64"/>
      <c r="AK47" s="64"/>
      <c r="AL47" s="64"/>
      <c r="AM47" s="64"/>
      <c r="AN47" s="64"/>
      <c r="AO47" s="64"/>
      <c r="AP47" s="64"/>
      <c r="AQ47" s="64"/>
      <c r="AR47" s="64"/>
      <c r="AS47" s="66"/>
      <c r="AT47" s="63"/>
      <c r="AU47" s="64"/>
      <c r="AV47" s="66"/>
      <c r="AW47" s="63"/>
      <c r="AX47" s="64"/>
      <c r="AY47" s="64"/>
      <c r="AZ47" s="65"/>
      <c r="BA47" s="63"/>
      <c r="BB47" s="64"/>
      <c r="BC47" s="66"/>
      <c r="BD47" s="69"/>
      <c r="BE47" s="69"/>
      <c r="BF47" s="240"/>
      <c r="BG47" s="241"/>
      <c r="BH47" s="241"/>
      <c r="BI47" s="241"/>
      <c r="BJ47" s="241"/>
      <c r="BK47" s="241"/>
      <c r="BL47" s="242"/>
      <c r="BM47" s="183"/>
      <c r="BN47" s="89"/>
      <c r="BO47" s="89"/>
      <c r="BP47" s="89"/>
      <c r="BQ47" s="89"/>
      <c r="BR47" s="89"/>
      <c r="BS47" s="150" t="str">
        <f>IF(G47="男","M",IF(G47="女","F",""))</f>
        <v/>
      </c>
      <c r="BT47" s="150" t="str">
        <f>IF(OR(H47=0,I47=0,J47=0,K47=0,ISERROR(DATEVALUE(H47&amp;I47&amp;"年"&amp;J47&amp;"月"&amp;K47&amp;"日"))),"",YEAR(DATEVALUE(H47&amp;I47&amp;"年"&amp;J47&amp;"月"&amp;K47&amp;"日"))&amp;"/"&amp;IF(J47&lt;10,"0"&amp;J47,J47)&amp;"/"&amp;IF(K47&lt;10,"0"&amp;K47,K47))</f>
        <v/>
      </c>
      <c r="BU47" s="150" t="str">
        <f>IF(M47="○","1","0")&amp;IF(N47="○","1","0")&amp;IF(O47="○","1","0")&amp;IF(Q47="○","1","0")&amp;IF(R47="○","1","0")&amp;IF(T47="○","1","0")</f>
        <v>000000</v>
      </c>
      <c r="BV47" s="151" t="str">
        <f>IF(ISNA(VLOOKUP(BU47,$C$102:$K$109,8,FALSE)),"",VLOOKUP(BU47,$C$102:$K$109,8,FALSE))</f>
        <v/>
      </c>
      <c r="BW47" s="183"/>
      <c r="BX47" s="89"/>
      <c r="BY47" s="90"/>
      <c r="BZ47" s="95"/>
      <c r="CA47" s="96"/>
      <c r="CB47" s="95" t="s">
        <v>240</v>
      </c>
      <c r="CC47" s="95" t="s">
        <v>240</v>
      </c>
      <c r="CD47" s="95" t="s">
        <v>240</v>
      </c>
      <c r="CE47" s="95" t="s">
        <v>240</v>
      </c>
      <c r="CF47" s="95" t="s">
        <v>240</v>
      </c>
      <c r="CG47" s="95" t="s">
        <v>240</v>
      </c>
      <c r="CH47" s="129" t="s">
        <v>240</v>
      </c>
      <c r="CI47" s="129" t="s">
        <v>240</v>
      </c>
      <c r="CJ47" s="129"/>
      <c r="CK47" s="129"/>
      <c r="CL47" s="129"/>
      <c r="CM47" s="129"/>
      <c r="CN47" s="129"/>
      <c r="CO47" s="129"/>
      <c r="CP47" s="132"/>
      <c r="CQ47" s="129"/>
      <c r="CR47" s="129"/>
      <c r="CS47" s="129" t="s">
        <v>240</v>
      </c>
      <c r="CT47" s="129"/>
      <c r="CU47" s="129"/>
      <c r="CV47" s="129" t="s">
        <v>240</v>
      </c>
      <c r="CW47" s="129"/>
      <c r="CX47" s="129"/>
      <c r="CY47" s="129"/>
      <c r="CZ47" s="129"/>
      <c r="DA47" s="191" t="s">
        <v>240</v>
      </c>
      <c r="DB47" s="191"/>
      <c r="DC47" s="191"/>
      <c r="DD47" s="191"/>
      <c r="DE47" s="129"/>
      <c r="DF47" s="129"/>
      <c r="DG47" s="133"/>
      <c r="DH47" s="129"/>
      <c r="DI47" s="133"/>
      <c r="DJ47" s="134"/>
      <c r="DK47" s="135"/>
      <c r="DL47" s="135"/>
      <c r="DM47" s="134"/>
      <c r="DN47" s="135"/>
      <c r="DO47" s="135"/>
      <c r="DP47" s="135"/>
      <c r="DQ47" s="129"/>
      <c r="DR47" s="129"/>
      <c r="DS47" s="129"/>
      <c r="DT47" s="129"/>
      <c r="DU47" s="129" t="s">
        <v>240</v>
      </c>
      <c r="DV47" s="135"/>
      <c r="DW47" s="129"/>
      <c r="DX47" s="133"/>
      <c r="DY47" s="129"/>
      <c r="DZ47" s="129"/>
      <c r="EA47" s="129"/>
      <c r="EB47" s="129"/>
      <c r="EC47" s="128"/>
      <c r="ED47" s="129"/>
      <c r="EE47" s="129"/>
      <c r="EF47" s="129"/>
      <c r="EG47" s="129"/>
      <c r="EH47" s="129"/>
      <c r="EI47" s="129"/>
      <c r="EJ47" s="128"/>
      <c r="EK47" s="128"/>
      <c r="EL47" s="128"/>
      <c r="EM47" s="128"/>
      <c r="EN47" s="129"/>
      <c r="EO47" s="128"/>
      <c r="EP47" s="128"/>
      <c r="EQ47" s="128"/>
      <c r="ER47" s="128"/>
      <c r="ES47" s="128"/>
      <c r="ET47" s="128"/>
      <c r="EU47" s="128"/>
      <c r="EV47" s="197"/>
      <c r="EW47" s="128"/>
      <c r="EX47" s="128"/>
      <c r="EY47" s="129"/>
      <c r="EZ47" s="129"/>
      <c r="FA47" s="129"/>
      <c r="FB47" s="129"/>
      <c r="FC47" s="129"/>
      <c r="FD47" s="129"/>
      <c r="FE47" s="129"/>
      <c r="FF47" s="129"/>
      <c r="FG47" s="136"/>
      <c r="FH47" s="136"/>
      <c r="FI47" s="129"/>
      <c r="FJ47" s="129"/>
      <c r="FK47" s="129"/>
      <c r="FL47" s="129"/>
      <c r="FM47" s="133"/>
      <c r="FN47" s="133"/>
      <c r="FO47" s="133"/>
      <c r="FP47" s="137"/>
      <c r="FQ47" s="211"/>
    </row>
    <row r="48" spans="1:175" customHeight="1" ht="33.75">
      <c r="A48">
        <v>47</v>
      </c>
      <c r="B48" s="8">
        <v>27</v>
      </c>
      <c r="C48" s="32"/>
      <c r="D48" s="33"/>
      <c r="E48" s="34"/>
      <c r="F48" s="33"/>
      <c r="G48" s="35"/>
      <c r="H48" s="47"/>
      <c r="I48" s="36"/>
      <c r="J48" s="36"/>
      <c r="K48" s="37"/>
      <c r="L48" s="148" t="str">
        <f>IF(OR(H48="",I48="",J48="",K48="",ISERROR(DATEVALUE(H48&amp;I48&amp;"年"&amp;J48&amp;"月"&amp;K48&amp;"日"))),"",DATEDIF(DATEVALUE(H48&amp;I48&amp;"年"&amp;J48&amp;"月"&amp;K48&amp;"日"),$D$121,"Y"))</f>
        <v/>
      </c>
      <c r="M48" s="47"/>
      <c r="N48" s="36"/>
      <c r="O48" s="243"/>
      <c r="P48" s="243"/>
      <c r="Q48" s="36"/>
      <c r="R48" s="244"/>
      <c r="S48" s="245"/>
      <c r="T48" s="37"/>
      <c r="U48" s="35"/>
      <c r="V48" s="47"/>
      <c r="W48" s="36"/>
      <c r="X48" s="36"/>
      <c r="Y48" s="36"/>
      <c r="Z48" s="37"/>
      <c r="AA48" s="55"/>
      <c r="AB48" s="47"/>
      <c r="AC48" s="36"/>
      <c r="AD48" s="37"/>
      <c r="AE48" s="55"/>
      <c r="AF48" s="63"/>
      <c r="AG48" s="66"/>
      <c r="AH48" s="63"/>
      <c r="AI48" s="64"/>
      <c r="AJ48" s="64"/>
      <c r="AK48" s="64"/>
      <c r="AL48" s="64"/>
      <c r="AM48" s="64"/>
      <c r="AN48" s="64"/>
      <c r="AO48" s="64"/>
      <c r="AP48" s="64"/>
      <c r="AQ48" s="64"/>
      <c r="AR48" s="64"/>
      <c r="AS48" s="66"/>
      <c r="AT48" s="63"/>
      <c r="AU48" s="64"/>
      <c r="AV48" s="66"/>
      <c r="AW48" s="63"/>
      <c r="AX48" s="64"/>
      <c r="AY48" s="64"/>
      <c r="AZ48" s="65"/>
      <c r="BA48" s="63"/>
      <c r="BB48" s="64"/>
      <c r="BC48" s="66"/>
      <c r="BD48" s="69"/>
      <c r="BE48" s="69"/>
      <c r="BF48" s="240"/>
      <c r="BG48" s="241"/>
      <c r="BH48" s="241"/>
      <c r="BI48" s="241"/>
      <c r="BJ48" s="241"/>
      <c r="BK48" s="241"/>
      <c r="BL48" s="242"/>
      <c r="BM48" s="183"/>
      <c r="BN48" s="89"/>
      <c r="BO48" s="89"/>
      <c r="BP48" s="89"/>
      <c r="BQ48" s="89"/>
      <c r="BR48" s="89"/>
      <c r="BS48" s="150" t="str">
        <f>IF(G48="男","M",IF(G48="女","F",""))</f>
        <v/>
      </c>
      <c r="BT48" s="150" t="str">
        <f>IF(OR(H48=0,I48=0,J48=0,K48=0,ISERROR(DATEVALUE(H48&amp;I48&amp;"年"&amp;J48&amp;"月"&amp;K48&amp;"日"))),"",YEAR(DATEVALUE(H48&amp;I48&amp;"年"&amp;J48&amp;"月"&amp;K48&amp;"日"))&amp;"/"&amp;IF(J48&lt;10,"0"&amp;J48,J48)&amp;"/"&amp;IF(K48&lt;10,"0"&amp;K48,K48))</f>
        <v/>
      </c>
      <c r="BU48" s="150" t="str">
        <f>IF(M48="○","1","0")&amp;IF(N48="○","1","0")&amp;IF(O48="○","1","0")&amp;IF(Q48="○","1","0")&amp;IF(R48="○","1","0")&amp;IF(T48="○","1","0")</f>
        <v>000000</v>
      </c>
      <c r="BV48" s="151" t="str">
        <f>IF(ISNA(VLOOKUP(BU48,$C$102:$K$109,8,FALSE)),"",VLOOKUP(BU48,$C$102:$K$109,8,FALSE))</f>
        <v/>
      </c>
      <c r="BW48" s="183"/>
      <c r="BX48" s="89"/>
      <c r="BY48" s="90"/>
      <c r="BZ48" s="95"/>
      <c r="CA48" s="96"/>
      <c r="CB48" s="95" t="s">
        <v>240</v>
      </c>
      <c r="CC48" s="95" t="s">
        <v>240</v>
      </c>
      <c r="CD48" s="95" t="s">
        <v>240</v>
      </c>
      <c r="CE48" s="95" t="s">
        <v>240</v>
      </c>
      <c r="CF48" s="95" t="s">
        <v>240</v>
      </c>
      <c r="CG48" s="95" t="s">
        <v>240</v>
      </c>
      <c r="CH48" s="129" t="s">
        <v>240</v>
      </c>
      <c r="CI48" s="129" t="s">
        <v>240</v>
      </c>
      <c r="CJ48" s="129"/>
      <c r="CK48" s="129"/>
      <c r="CL48" s="129"/>
      <c r="CM48" s="129"/>
      <c r="CN48" s="129"/>
      <c r="CO48" s="129"/>
      <c r="CP48" s="132"/>
      <c r="CQ48" s="129"/>
      <c r="CR48" s="129"/>
      <c r="CS48" s="129" t="s">
        <v>240</v>
      </c>
      <c r="CT48" s="129"/>
      <c r="CU48" s="129"/>
      <c r="CV48" s="129" t="s">
        <v>240</v>
      </c>
      <c r="CW48" s="129"/>
      <c r="CX48" s="129"/>
      <c r="CY48" s="129"/>
      <c r="CZ48" s="129"/>
      <c r="DA48" s="191" t="s">
        <v>240</v>
      </c>
      <c r="DB48" s="191"/>
      <c r="DC48" s="191"/>
      <c r="DD48" s="191"/>
      <c r="DE48" s="129"/>
      <c r="DF48" s="129"/>
      <c r="DG48" s="133"/>
      <c r="DH48" s="129"/>
      <c r="DI48" s="133"/>
      <c r="DJ48" s="134"/>
      <c r="DK48" s="135"/>
      <c r="DL48" s="135"/>
      <c r="DM48" s="134"/>
      <c r="DN48" s="135"/>
      <c r="DO48" s="135"/>
      <c r="DP48" s="135"/>
      <c r="DQ48" s="129"/>
      <c r="DR48" s="129"/>
      <c r="DS48" s="129"/>
      <c r="DT48" s="129"/>
      <c r="DU48" s="129" t="s">
        <v>240</v>
      </c>
      <c r="DV48" s="135"/>
      <c r="DW48" s="129"/>
      <c r="DX48" s="133"/>
      <c r="DY48" s="129"/>
      <c r="DZ48" s="129"/>
      <c r="EA48" s="129"/>
      <c r="EB48" s="129"/>
      <c r="EC48" s="128"/>
      <c r="ED48" s="129"/>
      <c r="EE48" s="129"/>
      <c r="EF48" s="129"/>
      <c r="EG48" s="129"/>
      <c r="EH48" s="129"/>
      <c r="EI48" s="129"/>
      <c r="EJ48" s="128"/>
      <c r="EK48" s="128"/>
      <c r="EL48" s="128"/>
      <c r="EM48" s="128"/>
      <c r="EN48" s="129"/>
      <c r="EO48" s="128"/>
      <c r="EP48" s="128"/>
      <c r="EQ48" s="128"/>
      <c r="ER48" s="128"/>
      <c r="ES48" s="128"/>
      <c r="ET48" s="128"/>
      <c r="EU48" s="128"/>
      <c r="EV48" s="197"/>
      <c r="EW48" s="128"/>
      <c r="EX48" s="128"/>
      <c r="EY48" s="129"/>
      <c r="EZ48" s="129"/>
      <c r="FA48" s="129"/>
      <c r="FB48" s="129"/>
      <c r="FC48" s="129"/>
      <c r="FD48" s="129"/>
      <c r="FE48" s="129"/>
      <c r="FF48" s="129"/>
      <c r="FG48" s="136"/>
      <c r="FH48" s="136"/>
      <c r="FI48" s="129"/>
      <c r="FJ48" s="129"/>
      <c r="FK48" s="129"/>
      <c r="FL48" s="129"/>
      <c r="FM48" s="133"/>
      <c r="FN48" s="133"/>
      <c r="FO48" s="133"/>
      <c r="FP48" s="137"/>
      <c r="FQ48" s="211"/>
    </row>
    <row r="49" spans="1:175" customHeight="1" ht="33.75">
      <c r="A49">
        <v>48</v>
      </c>
      <c r="B49" s="8">
        <v>28</v>
      </c>
      <c r="C49" s="32"/>
      <c r="D49" s="33"/>
      <c r="E49" s="34"/>
      <c r="F49" s="33"/>
      <c r="G49" s="35"/>
      <c r="H49" s="47"/>
      <c r="I49" s="36"/>
      <c r="J49" s="36"/>
      <c r="K49" s="37"/>
      <c r="L49" s="148" t="str">
        <f>IF(OR(H49="",I49="",J49="",K49="",ISERROR(DATEVALUE(H49&amp;I49&amp;"年"&amp;J49&amp;"月"&amp;K49&amp;"日"))),"",DATEDIF(DATEVALUE(H49&amp;I49&amp;"年"&amp;J49&amp;"月"&amp;K49&amp;"日"),$D$121,"Y"))</f>
        <v/>
      </c>
      <c r="M49" s="47"/>
      <c r="N49" s="36"/>
      <c r="O49" s="243"/>
      <c r="P49" s="243"/>
      <c r="Q49" s="36"/>
      <c r="R49" s="244"/>
      <c r="S49" s="245"/>
      <c r="T49" s="37"/>
      <c r="U49" s="35"/>
      <c r="V49" s="47"/>
      <c r="W49" s="36"/>
      <c r="X49" s="36"/>
      <c r="Y49" s="36"/>
      <c r="Z49" s="37"/>
      <c r="AA49" s="55"/>
      <c r="AB49" s="47"/>
      <c r="AC49" s="36"/>
      <c r="AD49" s="37"/>
      <c r="AE49" s="55"/>
      <c r="AF49" s="63"/>
      <c r="AG49" s="66"/>
      <c r="AH49" s="63"/>
      <c r="AI49" s="64"/>
      <c r="AJ49" s="64"/>
      <c r="AK49" s="64"/>
      <c r="AL49" s="64"/>
      <c r="AM49" s="64"/>
      <c r="AN49" s="64"/>
      <c r="AO49" s="64"/>
      <c r="AP49" s="64"/>
      <c r="AQ49" s="64"/>
      <c r="AR49" s="64"/>
      <c r="AS49" s="66"/>
      <c r="AT49" s="63"/>
      <c r="AU49" s="64"/>
      <c r="AV49" s="66"/>
      <c r="AW49" s="63"/>
      <c r="AX49" s="64"/>
      <c r="AY49" s="64"/>
      <c r="AZ49" s="65"/>
      <c r="BA49" s="63"/>
      <c r="BB49" s="64"/>
      <c r="BC49" s="66"/>
      <c r="BD49" s="69"/>
      <c r="BE49" s="69"/>
      <c r="BF49" s="240"/>
      <c r="BG49" s="241"/>
      <c r="BH49" s="241"/>
      <c r="BI49" s="241"/>
      <c r="BJ49" s="241"/>
      <c r="BK49" s="241"/>
      <c r="BL49" s="242"/>
      <c r="BM49" s="183"/>
      <c r="BN49" s="89"/>
      <c r="BO49" s="89"/>
      <c r="BP49" s="89"/>
      <c r="BQ49" s="89"/>
      <c r="BR49" s="89"/>
      <c r="BS49" s="150" t="str">
        <f>IF(G49="男","M",IF(G49="女","F",""))</f>
        <v/>
      </c>
      <c r="BT49" s="150" t="str">
        <f>IF(OR(H49=0,I49=0,J49=0,K49=0,ISERROR(DATEVALUE(H49&amp;I49&amp;"年"&amp;J49&amp;"月"&amp;K49&amp;"日"))),"",YEAR(DATEVALUE(H49&amp;I49&amp;"年"&amp;J49&amp;"月"&amp;K49&amp;"日"))&amp;"/"&amp;IF(J49&lt;10,"0"&amp;J49,J49)&amp;"/"&amp;IF(K49&lt;10,"0"&amp;K49,K49))</f>
        <v/>
      </c>
      <c r="BU49" s="150" t="str">
        <f>IF(M49="○","1","0")&amp;IF(N49="○","1","0")&amp;IF(O49="○","1","0")&amp;IF(Q49="○","1","0")&amp;IF(R49="○","1","0")&amp;IF(T49="○","1","0")</f>
        <v>000000</v>
      </c>
      <c r="BV49" s="151" t="str">
        <f>IF(ISNA(VLOOKUP(BU49,$C$102:$K$109,8,FALSE)),"",VLOOKUP(BU49,$C$102:$K$109,8,FALSE))</f>
        <v/>
      </c>
      <c r="BW49" s="183"/>
      <c r="BX49" s="89"/>
      <c r="BY49" s="90"/>
      <c r="BZ49" s="95"/>
      <c r="CA49" s="96"/>
      <c r="CB49" s="95" t="s">
        <v>240</v>
      </c>
      <c r="CC49" s="95" t="s">
        <v>240</v>
      </c>
      <c r="CD49" s="95" t="s">
        <v>240</v>
      </c>
      <c r="CE49" s="95" t="s">
        <v>240</v>
      </c>
      <c r="CF49" s="95" t="s">
        <v>240</v>
      </c>
      <c r="CG49" s="95" t="s">
        <v>240</v>
      </c>
      <c r="CH49" s="129" t="s">
        <v>240</v>
      </c>
      <c r="CI49" s="129" t="s">
        <v>240</v>
      </c>
      <c r="CJ49" s="129"/>
      <c r="CK49" s="129"/>
      <c r="CL49" s="129"/>
      <c r="CM49" s="129"/>
      <c r="CN49" s="129"/>
      <c r="CO49" s="129"/>
      <c r="CP49" s="132"/>
      <c r="CQ49" s="129"/>
      <c r="CR49" s="129"/>
      <c r="CS49" s="129" t="s">
        <v>240</v>
      </c>
      <c r="CT49" s="129"/>
      <c r="CU49" s="129"/>
      <c r="CV49" s="129" t="s">
        <v>240</v>
      </c>
      <c r="CW49" s="129"/>
      <c r="CX49" s="129"/>
      <c r="CY49" s="129"/>
      <c r="CZ49" s="129"/>
      <c r="DA49" s="191" t="s">
        <v>240</v>
      </c>
      <c r="DB49" s="191"/>
      <c r="DC49" s="191"/>
      <c r="DD49" s="191"/>
      <c r="DE49" s="129"/>
      <c r="DF49" s="129"/>
      <c r="DG49" s="133"/>
      <c r="DH49" s="129"/>
      <c r="DI49" s="133"/>
      <c r="DJ49" s="134"/>
      <c r="DK49" s="135"/>
      <c r="DL49" s="135"/>
      <c r="DM49" s="134"/>
      <c r="DN49" s="135"/>
      <c r="DO49" s="135"/>
      <c r="DP49" s="135"/>
      <c r="DQ49" s="129"/>
      <c r="DR49" s="129"/>
      <c r="DS49" s="129"/>
      <c r="DT49" s="129"/>
      <c r="DU49" s="129" t="s">
        <v>240</v>
      </c>
      <c r="DV49" s="135"/>
      <c r="DW49" s="129"/>
      <c r="DX49" s="133"/>
      <c r="DY49" s="129"/>
      <c r="DZ49" s="129"/>
      <c r="EA49" s="129"/>
      <c r="EB49" s="129"/>
      <c r="EC49" s="128"/>
      <c r="ED49" s="129"/>
      <c r="EE49" s="129"/>
      <c r="EF49" s="129"/>
      <c r="EG49" s="129"/>
      <c r="EH49" s="129"/>
      <c r="EI49" s="129"/>
      <c r="EJ49" s="128"/>
      <c r="EK49" s="128"/>
      <c r="EL49" s="128"/>
      <c r="EM49" s="128"/>
      <c r="EN49" s="129"/>
      <c r="EO49" s="128"/>
      <c r="EP49" s="128"/>
      <c r="EQ49" s="128"/>
      <c r="ER49" s="128"/>
      <c r="ES49" s="128"/>
      <c r="ET49" s="128"/>
      <c r="EU49" s="128"/>
      <c r="EV49" s="197"/>
      <c r="EW49" s="128"/>
      <c r="EX49" s="128"/>
      <c r="EY49" s="129"/>
      <c r="EZ49" s="129"/>
      <c r="FA49" s="129"/>
      <c r="FB49" s="129"/>
      <c r="FC49" s="129"/>
      <c r="FD49" s="129"/>
      <c r="FE49" s="129"/>
      <c r="FF49" s="129"/>
      <c r="FG49" s="136"/>
      <c r="FH49" s="136"/>
      <c r="FI49" s="129"/>
      <c r="FJ49" s="129"/>
      <c r="FK49" s="129"/>
      <c r="FL49" s="129"/>
      <c r="FM49" s="133"/>
      <c r="FN49" s="133"/>
      <c r="FO49" s="133"/>
      <c r="FP49" s="137"/>
      <c r="FQ49" s="211"/>
    </row>
    <row r="50" spans="1:175" customHeight="1" ht="33.75">
      <c r="A50" s="53">
        <v>49</v>
      </c>
      <c r="B50" s="8">
        <v>29</v>
      </c>
      <c r="C50" s="32"/>
      <c r="D50" s="33"/>
      <c r="E50" s="34"/>
      <c r="F50" s="33"/>
      <c r="G50" s="35"/>
      <c r="H50" s="47"/>
      <c r="I50" s="36"/>
      <c r="J50" s="36"/>
      <c r="K50" s="37"/>
      <c r="L50" s="148" t="str">
        <f>IF(OR(H50="",I50="",J50="",K50="",ISERROR(DATEVALUE(H50&amp;I50&amp;"年"&amp;J50&amp;"月"&amp;K50&amp;"日"))),"",DATEDIF(DATEVALUE(H50&amp;I50&amp;"年"&amp;J50&amp;"月"&amp;K50&amp;"日"),$D$121,"Y"))</f>
        <v/>
      </c>
      <c r="M50" s="47"/>
      <c r="N50" s="36"/>
      <c r="O50" s="243"/>
      <c r="P50" s="243"/>
      <c r="Q50" s="36"/>
      <c r="R50" s="244"/>
      <c r="S50" s="245"/>
      <c r="T50" s="37"/>
      <c r="U50" s="35"/>
      <c r="V50" s="47"/>
      <c r="W50" s="36"/>
      <c r="X50" s="36"/>
      <c r="Y50" s="36"/>
      <c r="Z50" s="37"/>
      <c r="AA50" s="55"/>
      <c r="AB50" s="47"/>
      <c r="AC50" s="36"/>
      <c r="AD50" s="37"/>
      <c r="AE50" s="55"/>
      <c r="AF50" s="63"/>
      <c r="AG50" s="66"/>
      <c r="AH50" s="63"/>
      <c r="AI50" s="64"/>
      <c r="AJ50" s="64"/>
      <c r="AK50" s="64"/>
      <c r="AL50" s="64"/>
      <c r="AM50" s="64"/>
      <c r="AN50" s="64"/>
      <c r="AO50" s="64"/>
      <c r="AP50" s="64"/>
      <c r="AQ50" s="64"/>
      <c r="AR50" s="64"/>
      <c r="AS50" s="66"/>
      <c r="AT50" s="63"/>
      <c r="AU50" s="64"/>
      <c r="AV50" s="66"/>
      <c r="AW50" s="63"/>
      <c r="AX50" s="64"/>
      <c r="AY50" s="64"/>
      <c r="AZ50" s="65"/>
      <c r="BA50" s="63"/>
      <c r="BB50" s="64"/>
      <c r="BC50" s="66"/>
      <c r="BD50" s="69"/>
      <c r="BE50" s="69"/>
      <c r="BF50" s="240"/>
      <c r="BG50" s="241"/>
      <c r="BH50" s="241"/>
      <c r="BI50" s="241"/>
      <c r="BJ50" s="241"/>
      <c r="BK50" s="241"/>
      <c r="BL50" s="242"/>
      <c r="BM50" s="183"/>
      <c r="BN50" s="89"/>
      <c r="BO50" s="89"/>
      <c r="BP50" s="89"/>
      <c r="BQ50" s="89"/>
      <c r="BR50" s="89"/>
      <c r="BS50" s="150" t="str">
        <f>IF(G50="男","M",IF(G50="女","F",""))</f>
        <v/>
      </c>
      <c r="BT50" s="150" t="str">
        <f>IF(OR(H50=0,I50=0,J50=0,K50=0,ISERROR(DATEVALUE(H50&amp;I50&amp;"年"&amp;J50&amp;"月"&amp;K50&amp;"日"))),"",YEAR(DATEVALUE(H50&amp;I50&amp;"年"&amp;J50&amp;"月"&amp;K50&amp;"日"))&amp;"/"&amp;IF(J50&lt;10,"0"&amp;J50,J50)&amp;"/"&amp;IF(K50&lt;10,"0"&amp;K50,K50))</f>
        <v/>
      </c>
      <c r="BU50" s="150" t="str">
        <f>IF(M50="○","1","0")&amp;IF(N50="○","1","0")&amp;IF(O50="○","1","0")&amp;IF(Q50="○","1","0")&amp;IF(R50="○","1","0")&amp;IF(T50="○","1","0")</f>
        <v>000000</v>
      </c>
      <c r="BV50" s="151" t="str">
        <f>IF(ISNA(VLOOKUP(BU50,$C$102:$K$109,8,FALSE)),"",VLOOKUP(BU50,$C$102:$K$109,8,FALSE))</f>
        <v/>
      </c>
      <c r="BW50" s="183"/>
      <c r="BX50" s="89"/>
      <c r="BY50" s="90"/>
      <c r="BZ50" s="95"/>
      <c r="CA50" s="96"/>
      <c r="CB50" s="95" t="s">
        <v>240</v>
      </c>
      <c r="CC50" s="95" t="s">
        <v>240</v>
      </c>
      <c r="CD50" s="95" t="s">
        <v>240</v>
      </c>
      <c r="CE50" s="95" t="s">
        <v>240</v>
      </c>
      <c r="CF50" s="95" t="s">
        <v>240</v>
      </c>
      <c r="CG50" s="95" t="s">
        <v>240</v>
      </c>
      <c r="CH50" s="129" t="s">
        <v>240</v>
      </c>
      <c r="CI50" s="129" t="s">
        <v>240</v>
      </c>
      <c r="CJ50" s="129"/>
      <c r="CK50" s="129"/>
      <c r="CL50" s="129"/>
      <c r="CM50" s="129"/>
      <c r="CN50" s="129"/>
      <c r="CO50" s="129"/>
      <c r="CP50" s="132"/>
      <c r="CQ50" s="129"/>
      <c r="CR50" s="129"/>
      <c r="CS50" s="129" t="s">
        <v>240</v>
      </c>
      <c r="CT50" s="129"/>
      <c r="CU50" s="129"/>
      <c r="CV50" s="129" t="s">
        <v>240</v>
      </c>
      <c r="CW50" s="129"/>
      <c r="CX50" s="129"/>
      <c r="CY50" s="129"/>
      <c r="CZ50" s="129"/>
      <c r="DA50" s="191" t="s">
        <v>240</v>
      </c>
      <c r="DB50" s="191"/>
      <c r="DC50" s="191"/>
      <c r="DD50" s="191"/>
      <c r="DE50" s="129"/>
      <c r="DF50" s="129"/>
      <c r="DG50" s="133"/>
      <c r="DH50" s="129"/>
      <c r="DI50" s="133"/>
      <c r="DJ50" s="134"/>
      <c r="DK50" s="135"/>
      <c r="DL50" s="135"/>
      <c r="DM50" s="134"/>
      <c r="DN50" s="135"/>
      <c r="DO50" s="135"/>
      <c r="DP50" s="135"/>
      <c r="DQ50" s="129"/>
      <c r="DR50" s="129"/>
      <c r="DS50" s="129"/>
      <c r="DT50" s="129"/>
      <c r="DU50" s="129" t="s">
        <v>240</v>
      </c>
      <c r="DV50" s="135"/>
      <c r="DW50" s="129"/>
      <c r="DX50" s="133"/>
      <c r="DY50" s="129"/>
      <c r="DZ50" s="129"/>
      <c r="EA50" s="129"/>
      <c r="EB50" s="129"/>
      <c r="EC50" s="128"/>
      <c r="ED50" s="129"/>
      <c r="EE50" s="129"/>
      <c r="EF50" s="129"/>
      <c r="EG50" s="129"/>
      <c r="EH50" s="129"/>
      <c r="EI50" s="129"/>
      <c r="EJ50" s="128"/>
      <c r="EK50" s="128"/>
      <c r="EL50" s="128"/>
      <c r="EM50" s="128"/>
      <c r="EN50" s="129"/>
      <c r="EO50" s="128"/>
      <c r="EP50" s="128"/>
      <c r="EQ50" s="128"/>
      <c r="ER50" s="128"/>
      <c r="ES50" s="128"/>
      <c r="ET50" s="128"/>
      <c r="EU50" s="128"/>
      <c r="EV50" s="197"/>
      <c r="EW50" s="128"/>
      <c r="EX50" s="128"/>
      <c r="EY50" s="129"/>
      <c r="EZ50" s="129"/>
      <c r="FA50" s="129"/>
      <c r="FB50" s="129"/>
      <c r="FC50" s="129"/>
      <c r="FD50" s="129"/>
      <c r="FE50" s="129"/>
      <c r="FF50" s="129"/>
      <c r="FG50" s="136"/>
      <c r="FH50" s="136"/>
      <c r="FI50" s="129"/>
      <c r="FJ50" s="129"/>
      <c r="FK50" s="129"/>
      <c r="FL50" s="129"/>
      <c r="FM50" s="133"/>
      <c r="FN50" s="133"/>
      <c r="FO50" s="133"/>
      <c r="FP50" s="137"/>
      <c r="FQ50" s="211"/>
    </row>
    <row r="51" spans="1:175" customHeight="1" ht="33.75">
      <c r="A51" s="53">
        <v>50</v>
      </c>
      <c r="B51" s="8">
        <v>30</v>
      </c>
      <c r="C51" s="38"/>
      <c r="D51" s="39"/>
      <c r="E51" s="40"/>
      <c r="F51" s="39"/>
      <c r="G51" s="41"/>
      <c r="H51" s="48"/>
      <c r="I51" s="42"/>
      <c r="J51" s="42"/>
      <c r="K51" s="43"/>
      <c r="L51" s="149" t="str">
        <f>IF(OR(H51="",I51="",J51="",K51="",ISERROR(DATEVALUE(H51&amp;I51&amp;"年"&amp;J51&amp;"月"&amp;K51&amp;"日"))),"",DATEDIF(DATEVALUE(H51&amp;I51&amp;"年"&amp;J51&amp;"月"&amp;K51&amp;"日"),$D$121,"Y"))</f>
        <v/>
      </c>
      <c r="M51" s="48"/>
      <c r="N51" s="42"/>
      <c r="O51" s="273"/>
      <c r="P51" s="273"/>
      <c r="Q51" s="42"/>
      <c r="R51" s="274"/>
      <c r="S51" s="275"/>
      <c r="T51" s="43"/>
      <c r="U51" s="41"/>
      <c r="V51" s="48"/>
      <c r="W51" s="42"/>
      <c r="X51" s="42"/>
      <c r="Y51" s="42"/>
      <c r="Z51" s="43"/>
      <c r="AA51" s="56"/>
      <c r="AB51" s="48"/>
      <c r="AC51" s="42"/>
      <c r="AD51" s="43"/>
      <c r="AE51" s="56"/>
      <c r="AF51" s="235"/>
      <c r="AG51" s="236"/>
      <c r="AH51" s="235"/>
      <c r="AI51" s="237"/>
      <c r="AJ51" s="237"/>
      <c r="AK51" s="237"/>
      <c r="AL51" s="237"/>
      <c r="AM51" s="237"/>
      <c r="AN51" s="237"/>
      <c r="AO51" s="237"/>
      <c r="AP51" s="237"/>
      <c r="AQ51" s="237"/>
      <c r="AR51" s="237"/>
      <c r="AS51" s="236"/>
      <c r="AT51" s="235"/>
      <c r="AU51" s="237"/>
      <c r="AV51" s="236"/>
      <c r="AW51" s="235"/>
      <c r="AX51" s="237"/>
      <c r="AY51" s="237"/>
      <c r="AZ51" s="238"/>
      <c r="BA51" s="235"/>
      <c r="BB51" s="237"/>
      <c r="BC51" s="236"/>
      <c r="BD51" s="70"/>
      <c r="BE51" s="70"/>
      <c r="BF51" s="531"/>
      <c r="BG51" s="532"/>
      <c r="BH51" s="532"/>
      <c r="BI51" s="532"/>
      <c r="BJ51" s="532"/>
      <c r="BK51" s="532"/>
      <c r="BL51" s="533"/>
      <c r="BM51" s="184"/>
      <c r="BN51" s="91"/>
      <c r="BO51" s="91"/>
      <c r="BP51" s="91"/>
      <c r="BQ51" s="91"/>
      <c r="BR51" s="91"/>
      <c r="BS51" s="187" t="str">
        <f>IF(G51="男","M",IF(G51="女","F",""))</f>
        <v/>
      </c>
      <c r="BT51" s="187" t="str">
        <f>IF(OR(H51=0,I51=0,J51=0,K51=0,ISERROR(DATEVALUE(H51&amp;I51&amp;"年"&amp;J51&amp;"月"&amp;K51&amp;"日"))),"",YEAR(DATEVALUE(H51&amp;I51&amp;"年"&amp;J51&amp;"月"&amp;K51&amp;"日"))&amp;"/"&amp;IF(J51&lt;10,"0"&amp;J51,J51)&amp;"/"&amp;IF(K51&lt;10,"0"&amp;K51,K51))</f>
        <v/>
      </c>
      <c r="BU51" s="187" t="str">
        <f>IF(M51="○","1","0")&amp;IF(N51="○","1","0")&amp;IF(O51="○","1","0")&amp;IF(Q51="○","1","0")&amp;IF(R51="○","1","0")&amp;IF(T51="○","1","0")</f>
        <v>000000</v>
      </c>
      <c r="BV51" s="188" t="str">
        <f>IF(ISNA(VLOOKUP(BU51,$C$102:$K$109,8,FALSE)),"",VLOOKUP(BU51,$C$102:$K$109,8,FALSE))</f>
        <v/>
      </c>
      <c r="BW51" s="184"/>
      <c r="BX51" s="91"/>
      <c r="BY51" s="92"/>
      <c r="BZ51" s="97"/>
      <c r="CA51" s="98"/>
      <c r="CB51" s="97" t="s">
        <v>240</v>
      </c>
      <c r="CC51" s="97" t="s">
        <v>240</v>
      </c>
      <c r="CD51" s="97" t="s">
        <v>240</v>
      </c>
      <c r="CE51" s="97" t="s">
        <v>240</v>
      </c>
      <c r="CF51" s="97" t="s">
        <v>240</v>
      </c>
      <c r="CG51" s="97" t="s">
        <v>240</v>
      </c>
      <c r="CH51" s="138" t="s">
        <v>240</v>
      </c>
      <c r="CI51" s="138" t="s">
        <v>240</v>
      </c>
      <c r="CJ51" s="138"/>
      <c r="CK51" s="138"/>
      <c r="CL51" s="138"/>
      <c r="CM51" s="138"/>
      <c r="CN51" s="138"/>
      <c r="CO51" s="138"/>
      <c r="CP51" s="139"/>
      <c r="CQ51" s="138"/>
      <c r="CR51" s="138"/>
      <c r="CS51" s="138" t="s">
        <v>240</v>
      </c>
      <c r="CT51" s="138"/>
      <c r="CU51" s="138"/>
      <c r="CV51" s="138" t="s">
        <v>240</v>
      </c>
      <c r="CW51" s="138"/>
      <c r="CX51" s="138"/>
      <c r="CY51" s="138"/>
      <c r="CZ51" s="138"/>
      <c r="DA51" s="192" t="s">
        <v>240</v>
      </c>
      <c r="DB51" s="193"/>
      <c r="DC51" s="193"/>
      <c r="DD51" s="192"/>
      <c r="DE51" s="138"/>
      <c r="DF51" s="138"/>
      <c r="DG51" s="140"/>
      <c r="DH51" s="138"/>
      <c r="DI51" s="140"/>
      <c r="DJ51" s="141"/>
      <c r="DK51" s="142"/>
      <c r="DL51" s="142"/>
      <c r="DM51" s="141"/>
      <c r="DN51" s="142"/>
      <c r="DO51" s="142"/>
      <c r="DP51" s="142"/>
      <c r="DQ51" s="138"/>
      <c r="DR51" s="138"/>
      <c r="DS51" s="138"/>
      <c r="DT51" s="138"/>
      <c r="DU51" s="138" t="s">
        <v>240</v>
      </c>
      <c r="DV51" s="142"/>
      <c r="DW51" s="138"/>
      <c r="DX51" s="140"/>
      <c r="DY51" s="138"/>
      <c r="DZ51" s="138"/>
      <c r="EA51" s="138"/>
      <c r="EB51" s="138"/>
      <c r="EC51" s="138"/>
      <c r="ED51" s="138"/>
      <c r="EE51" s="138"/>
      <c r="EF51" s="138"/>
      <c r="EG51" s="138"/>
      <c r="EH51" s="138"/>
      <c r="EI51" s="138"/>
      <c r="EJ51" s="138"/>
      <c r="EK51" s="138"/>
      <c r="EL51" s="138"/>
      <c r="EM51" s="138"/>
      <c r="EN51" s="138"/>
      <c r="EO51" s="138"/>
      <c r="EP51" s="138"/>
      <c r="EQ51" s="138"/>
      <c r="ER51" s="138"/>
      <c r="ES51" s="138"/>
      <c r="ET51" s="138"/>
      <c r="EU51" s="138"/>
      <c r="EV51" s="198"/>
      <c r="EW51" s="138"/>
      <c r="EX51" s="138"/>
      <c r="EY51" s="138"/>
      <c r="EZ51" s="138"/>
      <c r="FA51" s="138"/>
      <c r="FB51" s="138"/>
      <c r="FC51" s="138"/>
      <c r="FD51" s="138"/>
      <c r="FE51" s="138"/>
      <c r="FF51" s="138"/>
      <c r="FG51" s="143"/>
      <c r="FH51" s="143"/>
      <c r="FI51" s="138"/>
      <c r="FJ51" s="138"/>
      <c r="FK51" s="138"/>
      <c r="FL51" s="138"/>
      <c r="FM51" s="140"/>
      <c r="FN51" s="140"/>
      <c r="FO51" s="140"/>
      <c r="FP51" s="144"/>
      <c r="FQ51" s="211"/>
    </row>
    <row r="52" spans="1:175">
      <c r="A52">
        <v>51</v>
      </c>
    </row>
    <row r="53" spans="1:175" customHeight="1" ht="21" hidden="true" s="53" customFormat="1">
      <c r="A53" s="53">
        <v>0</v>
      </c>
      <c r="B53" s="52" t="s">
        <v>241</v>
      </c>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173"/>
      <c r="BB53" s="52"/>
      <c r="BC53" s="52"/>
      <c r="BD53" s="52"/>
      <c r="BE53" s="52"/>
      <c r="BF53" s="52"/>
      <c r="BG53" s="52"/>
      <c r="BH53" s="52"/>
      <c r="BI53" s="52"/>
      <c r="BJ53" s="52"/>
      <c r="BK53" s="52"/>
      <c r="BQ53" s="53"/>
      <c r="BR53" s="53"/>
      <c r="BS53" s="53"/>
      <c r="BT53" s="53"/>
      <c r="BU53" s="53"/>
      <c r="BV53" s="53"/>
      <c r="BY53" s="53"/>
      <c r="BZ53" s="53"/>
      <c r="CA53" s="53"/>
      <c r="CB53" s="53"/>
      <c r="CC53" s="53"/>
      <c r="CD53" s="53"/>
      <c r="CE53" s="53"/>
      <c r="CF53" s="53"/>
      <c r="CG53" s="53"/>
      <c r="CH53" s="53"/>
      <c r="CI53" s="53"/>
      <c r="CJ53" s="53"/>
      <c r="CK53" s="53"/>
      <c r="CL53" s="53"/>
      <c r="CM53" s="53"/>
      <c r="CN53" s="53"/>
      <c r="CO53" s="53"/>
      <c r="CP53" s="53"/>
      <c r="CQ53" s="53"/>
      <c r="CR53" s="53"/>
      <c r="CS53" s="53"/>
      <c r="CT53" s="53"/>
      <c r="CU53" s="53"/>
      <c r="CV53" s="53"/>
      <c r="CW53" s="53"/>
      <c r="CX53" s="53"/>
      <c r="CY53" s="53"/>
      <c r="CZ53" s="53"/>
      <c r="DA53" s="53"/>
      <c r="DB53" s="53"/>
      <c r="DC53" s="53"/>
      <c r="DD53" s="53"/>
      <c r="DE53" s="53"/>
      <c r="DF53" s="53"/>
      <c r="DG53" s="53"/>
      <c r="DH53" s="53"/>
      <c r="DI53" s="53"/>
      <c r="DJ53" s="53"/>
      <c r="DK53" s="53"/>
      <c r="DL53" s="53"/>
      <c r="DM53" s="53"/>
      <c r="DN53" s="53"/>
      <c r="DO53" s="53"/>
      <c r="DP53" s="53"/>
      <c r="DQ53" s="53"/>
      <c r="DR53" s="53"/>
      <c r="DS53" s="53"/>
      <c r="DT53" s="53"/>
      <c r="DU53" s="53"/>
      <c r="DV53" s="53"/>
      <c r="DW53" s="53"/>
      <c r="DX53" s="53"/>
      <c r="DY53" s="53"/>
      <c r="DZ53" s="53"/>
      <c r="EA53" s="53"/>
      <c r="EB53" s="53"/>
      <c r="EC53" s="53"/>
      <c r="ED53" s="53"/>
      <c r="EE53" s="53"/>
      <c r="EF53" s="53"/>
      <c r="EG53" s="53"/>
      <c r="EH53" s="53"/>
      <c r="EI53" s="53"/>
      <c r="EJ53" s="53"/>
      <c r="EK53" s="53"/>
      <c r="EL53" s="53"/>
      <c r="EM53" s="53"/>
      <c r="EN53" s="53"/>
      <c r="EO53" s="53"/>
      <c r="EP53" s="53"/>
      <c r="EQ53" s="53"/>
      <c r="ER53" s="53"/>
      <c r="ES53" s="53"/>
      <c r="ET53" s="53"/>
      <c r="EU53" s="53"/>
      <c r="EV53" s="53"/>
      <c r="EW53" s="53"/>
      <c r="EX53" s="53"/>
      <c r="EY53" s="53"/>
      <c r="EZ53" s="53"/>
      <c r="FA53" s="53"/>
      <c r="FB53" s="53"/>
      <c r="FC53" s="53"/>
      <c r="FD53" s="53"/>
      <c r="FE53" s="53"/>
      <c r="FF53" s="53"/>
      <c r="FG53" s="53"/>
      <c r="FH53" s="53"/>
      <c r="FI53" s="53"/>
      <c r="FJ53" s="53"/>
      <c r="FK53" s="53"/>
      <c r="FQ53" s="53"/>
      <c r="FR53" s="53"/>
      <c r="FS53" s="53"/>
    </row>
    <row r="54" spans="1:175" customHeight="1" ht="21" hidden="true" s="53" customFormat="1">
      <c r="A54" s="53">
        <v>1</v>
      </c>
      <c r="B54" s="537" t="s">
        <v>242</v>
      </c>
      <c r="C54" s="538"/>
      <c r="D54" s="538"/>
      <c r="E54" s="538"/>
      <c r="F54" s="538"/>
      <c r="G54" s="538"/>
      <c r="H54" s="538"/>
      <c r="I54" s="538"/>
      <c r="J54" s="538"/>
      <c r="K54" s="538"/>
      <c r="L54" s="538"/>
      <c r="M54" s="538"/>
      <c r="N54" s="538"/>
      <c r="O54" s="538"/>
      <c r="P54" s="538"/>
      <c r="Q54" s="538"/>
      <c r="R54" s="538"/>
      <c r="S54" s="538"/>
      <c r="T54" s="538"/>
      <c r="U54" s="538"/>
      <c r="V54" s="538"/>
      <c r="W54" s="538"/>
      <c r="X54" s="538"/>
      <c r="Y54" s="538"/>
      <c r="Z54" s="538"/>
      <c r="AA54" s="538"/>
      <c r="AB54" s="538"/>
      <c r="AC54" s="538"/>
      <c r="AD54" s="538"/>
      <c r="AE54" s="538"/>
      <c r="AF54" s="538"/>
      <c r="AG54" s="538"/>
      <c r="AH54" s="538"/>
      <c r="AI54" s="538"/>
      <c r="AJ54" s="538"/>
      <c r="AK54" s="538"/>
      <c r="AL54" s="538"/>
      <c r="AM54" s="538"/>
      <c r="AN54" s="538"/>
      <c r="AO54" s="538"/>
      <c r="AP54" s="538"/>
      <c r="AQ54" s="538"/>
      <c r="AR54" s="538"/>
      <c r="AS54" s="538"/>
      <c r="AT54" s="538"/>
      <c r="AU54" s="538"/>
      <c r="AV54" s="538"/>
      <c r="AW54" s="538"/>
      <c r="AX54" s="538"/>
      <c r="AY54" s="538"/>
      <c r="AZ54" s="538"/>
      <c r="BA54" s="538"/>
      <c r="BB54" s="538"/>
      <c r="BC54" s="538"/>
      <c r="BD54" s="538"/>
      <c r="BE54" s="538"/>
      <c r="BF54" s="538"/>
      <c r="BG54" s="539"/>
      <c r="BH54" s="174"/>
      <c r="BI54" s="175"/>
      <c r="BJ54" s="175"/>
      <c r="BK54" s="175"/>
      <c r="BQ54" s="53"/>
      <c r="BR54" s="53"/>
      <c r="BS54" s="53"/>
      <c r="BT54" s="53"/>
      <c r="BU54" s="53"/>
      <c r="BV54" s="53"/>
      <c r="BY54" s="53"/>
      <c r="BZ54" s="53"/>
      <c r="CA54" s="53"/>
      <c r="CB54" s="53"/>
      <c r="CC54" s="53"/>
      <c r="CD54" s="53"/>
      <c r="CE54" s="53"/>
      <c r="CF54" s="53"/>
      <c r="CG54" s="53"/>
      <c r="CH54" s="53"/>
      <c r="CI54" s="53"/>
      <c r="CJ54" s="53"/>
      <c r="CK54" s="53"/>
      <c r="CL54" s="53"/>
      <c r="CM54" s="53"/>
      <c r="CN54" s="53"/>
      <c r="CO54" s="53"/>
      <c r="CP54" s="53"/>
      <c r="CQ54" s="53"/>
      <c r="CR54" s="53"/>
      <c r="CS54" s="53"/>
      <c r="CT54" s="53"/>
      <c r="CU54" s="53"/>
      <c r="CV54" s="53"/>
      <c r="CW54" s="53"/>
      <c r="CX54" s="53"/>
      <c r="CY54" s="53"/>
      <c r="CZ54" s="53"/>
      <c r="DA54" s="53"/>
      <c r="DB54" s="53"/>
      <c r="DC54" s="53"/>
      <c r="DD54" s="53"/>
      <c r="DE54" s="53"/>
      <c r="DF54" s="53"/>
      <c r="DG54" s="53"/>
      <c r="DH54" s="53"/>
      <c r="DI54" s="53"/>
      <c r="DJ54" s="53"/>
      <c r="DK54" s="53"/>
      <c r="DL54" s="53"/>
      <c r="DM54" s="53"/>
      <c r="DN54" s="53"/>
      <c r="DO54" s="53"/>
      <c r="DP54" s="53"/>
      <c r="DQ54" s="53"/>
      <c r="DR54" s="53"/>
      <c r="DS54" s="53"/>
      <c r="DT54" s="53"/>
      <c r="DU54" s="53"/>
      <c r="DV54" s="53"/>
      <c r="DW54" s="53"/>
      <c r="DX54" s="53"/>
      <c r="DY54" s="53"/>
      <c r="DZ54" s="53"/>
      <c r="EA54" s="53"/>
      <c r="EB54" s="53"/>
      <c r="EC54" s="53"/>
      <c r="ED54" s="53"/>
      <c r="EE54" s="53"/>
      <c r="EF54" s="53"/>
      <c r="EG54" s="53"/>
      <c r="EH54" s="53"/>
      <c r="EI54" s="53"/>
      <c r="EJ54" s="53"/>
      <c r="EK54" s="53"/>
      <c r="EL54" s="53"/>
      <c r="EM54" s="53"/>
      <c r="EN54" s="53"/>
      <c r="EO54" s="53"/>
      <c r="EP54" s="53"/>
      <c r="EQ54" s="53"/>
      <c r="ER54" s="53"/>
      <c r="ES54" s="53"/>
      <c r="ET54" s="53"/>
      <c r="EU54" s="53"/>
      <c r="EV54" s="53"/>
      <c r="EW54" s="53"/>
      <c r="EX54" s="53"/>
      <c r="EY54" s="53"/>
      <c r="EZ54" s="53"/>
      <c r="FA54" s="53"/>
      <c r="FB54" s="53"/>
      <c r="FC54" s="53"/>
      <c r="FD54" s="53"/>
      <c r="FE54" s="53"/>
      <c r="FF54" s="53"/>
      <c r="FG54" s="53"/>
      <c r="FH54" s="53"/>
      <c r="FI54" s="53"/>
      <c r="FJ54" s="53"/>
      <c r="FK54" s="53"/>
      <c r="FQ54" s="53"/>
      <c r="FR54" s="53"/>
      <c r="FS54" s="53"/>
    </row>
    <row r="55" spans="1:175" customHeight="1" ht="23.4" hidden="true" s="53" customFormat="1">
      <c r="A55" s="53">
        <v>2</v>
      </c>
      <c r="B55" s="488"/>
      <c r="C55" s="489"/>
      <c r="D55" s="489"/>
      <c r="E55" s="489"/>
      <c r="F55" s="489"/>
      <c r="G55" s="489"/>
      <c r="H55" s="489"/>
      <c r="I55" s="489"/>
      <c r="J55" s="489"/>
      <c r="K55" s="489"/>
      <c r="L55" s="489"/>
      <c r="M55" s="489"/>
      <c r="N55" s="489"/>
      <c r="O55" s="489"/>
      <c r="P55" s="489"/>
      <c r="Q55" s="489"/>
      <c r="R55" s="489"/>
      <c r="S55" s="489"/>
      <c r="T55" s="489"/>
      <c r="U55" s="489"/>
      <c r="V55" s="489"/>
      <c r="W55" s="489"/>
      <c r="X55" s="489"/>
      <c r="Y55" s="489"/>
      <c r="Z55" s="489"/>
      <c r="AA55" s="489"/>
      <c r="AB55" s="489"/>
      <c r="AC55" s="489"/>
      <c r="AD55" s="489"/>
      <c r="AE55" s="489"/>
      <c r="AF55" s="489"/>
      <c r="AG55" s="489"/>
      <c r="AH55" s="489"/>
      <c r="AI55" s="489"/>
      <c r="AJ55" s="489"/>
      <c r="AK55" s="489"/>
      <c r="AL55" s="489"/>
      <c r="AM55" s="489"/>
      <c r="AN55" s="489"/>
      <c r="AO55" s="489"/>
      <c r="AP55" s="489"/>
      <c r="AQ55" s="489"/>
      <c r="AR55" s="489"/>
      <c r="AS55" s="489"/>
      <c r="AT55" s="489"/>
      <c r="AU55" s="489"/>
      <c r="AV55" s="489"/>
      <c r="AW55" s="489"/>
      <c r="AX55" s="489"/>
      <c r="AY55" s="489"/>
      <c r="AZ55" s="489"/>
      <c r="BA55" s="489"/>
      <c r="BB55" s="489"/>
      <c r="BC55" s="489"/>
      <c r="BD55" s="489"/>
      <c r="BE55" s="489"/>
      <c r="BF55" s="489"/>
      <c r="BG55" s="490"/>
      <c r="BH55" s="174"/>
      <c r="BI55" s="175"/>
      <c r="BJ55" s="175"/>
      <c r="BK55" s="175"/>
      <c r="BQ55" s="53"/>
      <c r="BR55" s="53"/>
      <c r="BS55" s="53"/>
      <c r="BT55" s="53"/>
      <c r="BU55" s="53"/>
      <c r="BV55" s="53"/>
      <c r="BY55" s="53"/>
      <c r="BZ55" s="53"/>
      <c r="CA55" s="53"/>
      <c r="CB55" s="53"/>
      <c r="CC55" s="53"/>
      <c r="CD55" s="53"/>
      <c r="CE55" s="53"/>
      <c r="CF55" s="53"/>
      <c r="CG55" s="53"/>
      <c r="CH55" s="53"/>
      <c r="CI55" s="53"/>
      <c r="CJ55" s="53"/>
      <c r="CK55" s="53"/>
      <c r="CL55" s="53"/>
      <c r="CM55" s="53"/>
      <c r="CN55" s="53"/>
      <c r="CO55" s="53"/>
      <c r="CP55" s="53"/>
      <c r="CQ55" s="53"/>
      <c r="CR55" s="53"/>
      <c r="CS55" s="53"/>
      <c r="CT55" s="53"/>
      <c r="CU55" s="53"/>
      <c r="CV55" s="53"/>
      <c r="CW55" s="53"/>
      <c r="CX55" s="53"/>
      <c r="CY55" s="53"/>
      <c r="CZ55" s="53"/>
      <c r="DA55" s="53"/>
      <c r="DB55" s="53"/>
      <c r="DC55" s="53"/>
      <c r="DD55" s="53"/>
      <c r="DE55" s="53"/>
      <c r="DF55" s="53"/>
      <c r="DG55" s="53"/>
      <c r="DH55" s="53"/>
      <c r="DI55" s="53"/>
      <c r="DJ55" s="53"/>
      <c r="DK55" s="53"/>
      <c r="DL55" s="53"/>
      <c r="DM55" s="53"/>
      <c r="DN55" s="53"/>
      <c r="DO55" s="53"/>
      <c r="DP55" s="53"/>
      <c r="DQ55" s="53"/>
      <c r="DR55" s="53"/>
      <c r="DS55" s="53"/>
      <c r="DT55" s="53"/>
      <c r="DU55" s="53"/>
      <c r="DV55" s="53"/>
      <c r="DW55" s="53"/>
      <c r="DX55" s="53"/>
      <c r="DY55" s="53"/>
      <c r="DZ55" s="53"/>
      <c r="EA55" s="53"/>
      <c r="EB55" s="53"/>
      <c r="EC55" s="53"/>
      <c r="ED55" s="53"/>
      <c r="EE55" s="53"/>
      <c r="EF55" s="53"/>
      <c r="EG55" s="53"/>
      <c r="EH55" s="53"/>
      <c r="EI55" s="53"/>
      <c r="EJ55" s="53"/>
      <c r="EK55" s="53"/>
      <c r="EL55" s="53"/>
      <c r="EM55" s="53"/>
      <c r="EN55" s="53"/>
      <c r="EO55" s="53"/>
      <c r="EP55" s="53"/>
      <c r="EQ55" s="53"/>
      <c r="ER55" s="53"/>
      <c r="ES55" s="53"/>
      <c r="ET55" s="53"/>
      <c r="EU55" s="53"/>
      <c r="EV55" s="53"/>
      <c r="EW55" s="53"/>
      <c r="EX55" s="53"/>
      <c r="EY55" s="53"/>
      <c r="EZ55" s="53"/>
      <c r="FA55" s="53"/>
      <c r="FB55" s="53"/>
      <c r="FC55" s="53"/>
      <c r="FD55" s="53"/>
      <c r="FE55" s="53"/>
      <c r="FF55" s="53"/>
      <c r="FG55" s="53"/>
      <c r="FH55" s="53"/>
      <c r="FI55" s="53"/>
      <c r="FJ55" s="53"/>
      <c r="FK55" s="53"/>
      <c r="FQ55" s="53"/>
      <c r="FR55" s="53"/>
      <c r="FS55" s="53"/>
    </row>
    <row r="56" spans="1:175" customHeight="1" ht="23.4" hidden="true" s="53" customFormat="1">
      <c r="A56" s="53">
        <v>3</v>
      </c>
      <c r="B56" s="491"/>
      <c r="C56" s="492"/>
      <c r="D56" s="492"/>
      <c r="E56" s="492"/>
      <c r="F56" s="492"/>
      <c r="G56" s="492"/>
      <c r="H56" s="492"/>
      <c r="I56" s="492"/>
      <c r="J56" s="492"/>
      <c r="K56" s="492"/>
      <c r="L56" s="492"/>
      <c r="M56" s="492"/>
      <c r="N56" s="492"/>
      <c r="O56" s="492"/>
      <c r="P56" s="492"/>
      <c r="Q56" s="492"/>
      <c r="R56" s="492"/>
      <c r="S56" s="492"/>
      <c r="T56" s="492"/>
      <c r="U56" s="492"/>
      <c r="V56" s="492"/>
      <c r="W56" s="492"/>
      <c r="X56" s="492"/>
      <c r="Y56" s="492"/>
      <c r="Z56" s="492"/>
      <c r="AA56" s="492"/>
      <c r="AB56" s="492"/>
      <c r="AC56" s="492"/>
      <c r="AD56" s="492"/>
      <c r="AE56" s="492"/>
      <c r="AF56" s="492"/>
      <c r="AG56" s="492"/>
      <c r="AH56" s="492"/>
      <c r="AI56" s="492"/>
      <c r="AJ56" s="492"/>
      <c r="AK56" s="492"/>
      <c r="AL56" s="492"/>
      <c r="AM56" s="492"/>
      <c r="AN56" s="492"/>
      <c r="AO56" s="492"/>
      <c r="AP56" s="492"/>
      <c r="AQ56" s="492"/>
      <c r="AR56" s="492"/>
      <c r="AS56" s="492"/>
      <c r="AT56" s="492"/>
      <c r="AU56" s="492"/>
      <c r="AV56" s="492"/>
      <c r="AW56" s="492"/>
      <c r="AX56" s="492"/>
      <c r="AY56" s="492"/>
      <c r="AZ56" s="492"/>
      <c r="BA56" s="492"/>
      <c r="BB56" s="492"/>
      <c r="BC56" s="492"/>
      <c r="BD56" s="492"/>
      <c r="BE56" s="492"/>
      <c r="BF56" s="492"/>
      <c r="BG56" s="493"/>
      <c r="BH56" s="174"/>
      <c r="BI56" s="175"/>
      <c r="BJ56" s="175"/>
      <c r="BK56" s="175"/>
      <c r="BQ56" s="53"/>
      <c r="BR56" s="53"/>
      <c r="BS56" s="53"/>
      <c r="BT56" s="53"/>
      <c r="BU56" s="53"/>
      <c r="BV56" s="53"/>
      <c r="BY56" s="53"/>
      <c r="BZ56" s="53"/>
      <c r="CA56" s="53"/>
      <c r="CB56" s="53"/>
      <c r="CC56" s="53"/>
      <c r="CD56" s="53"/>
      <c r="CE56" s="53"/>
      <c r="CF56" s="53"/>
      <c r="CG56" s="53"/>
      <c r="CH56" s="53"/>
      <c r="CI56" s="53"/>
      <c r="CJ56" s="53"/>
      <c r="CK56" s="53"/>
      <c r="CL56" s="53"/>
      <c r="CM56" s="53"/>
      <c r="CN56" s="53"/>
      <c r="CO56" s="53"/>
      <c r="CP56" s="53"/>
      <c r="CQ56" s="53"/>
      <c r="CR56" s="53"/>
      <c r="CS56" s="53"/>
      <c r="CT56" s="53"/>
      <c r="CU56" s="53"/>
      <c r="CV56" s="53"/>
      <c r="CW56" s="53"/>
      <c r="CX56" s="53"/>
      <c r="CY56" s="53"/>
      <c r="CZ56" s="53"/>
      <c r="DA56" s="53"/>
      <c r="DB56" s="53"/>
      <c r="DC56" s="53"/>
      <c r="DD56" s="53"/>
      <c r="DE56" s="53"/>
      <c r="DF56" s="53"/>
      <c r="DG56" s="53"/>
      <c r="DH56" s="53"/>
      <c r="DI56" s="53"/>
      <c r="DJ56" s="53"/>
      <c r="DK56" s="53"/>
      <c r="DL56" s="53"/>
      <c r="DM56" s="53"/>
      <c r="DN56" s="53"/>
      <c r="DO56" s="53"/>
      <c r="DP56" s="53"/>
      <c r="DQ56" s="53"/>
      <c r="DR56" s="53"/>
      <c r="DS56" s="53"/>
      <c r="DT56" s="53"/>
      <c r="DU56" s="53"/>
      <c r="DV56" s="53"/>
      <c r="DW56" s="53"/>
      <c r="DX56" s="53"/>
      <c r="DY56" s="53"/>
      <c r="DZ56" s="53"/>
      <c r="EA56" s="53"/>
      <c r="EB56" s="53"/>
      <c r="EC56" s="53"/>
      <c r="ED56" s="53"/>
      <c r="EE56" s="53"/>
      <c r="EF56" s="53"/>
      <c r="EG56" s="53"/>
      <c r="EH56" s="53"/>
      <c r="EI56" s="53"/>
      <c r="EJ56" s="53"/>
      <c r="EK56" s="53"/>
      <c r="EL56" s="53"/>
      <c r="EM56" s="53"/>
      <c r="EN56" s="53"/>
      <c r="EO56" s="53"/>
      <c r="EP56" s="53"/>
      <c r="EQ56" s="53"/>
      <c r="ER56" s="53"/>
      <c r="ES56" s="53"/>
      <c r="ET56" s="53"/>
      <c r="EU56" s="53"/>
      <c r="EV56" s="53"/>
      <c r="EW56" s="53"/>
      <c r="EX56" s="53"/>
      <c r="EY56" s="53"/>
      <c r="EZ56" s="53"/>
      <c r="FA56" s="53"/>
      <c r="FB56" s="53"/>
      <c r="FC56" s="53"/>
      <c r="FD56" s="53"/>
      <c r="FE56" s="53"/>
      <c r="FF56" s="53"/>
      <c r="FG56" s="53"/>
      <c r="FH56" s="53"/>
      <c r="FI56" s="53"/>
      <c r="FJ56" s="53"/>
      <c r="FK56" s="53"/>
      <c r="FQ56" s="53"/>
      <c r="FR56" s="53"/>
      <c r="FS56" s="53"/>
    </row>
    <row r="57" spans="1:175" customHeight="1" ht="23.4" hidden="true" s="53" customFormat="1">
      <c r="A57" s="53">
        <v>4</v>
      </c>
      <c r="B57" s="494"/>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5"/>
      <c r="AO57" s="495"/>
      <c r="AP57" s="495"/>
      <c r="AQ57" s="495"/>
      <c r="AR57" s="495"/>
      <c r="AS57" s="495"/>
      <c r="AT57" s="495"/>
      <c r="AU57" s="495"/>
      <c r="AV57" s="495"/>
      <c r="AW57" s="495"/>
      <c r="AX57" s="495"/>
      <c r="AY57" s="495"/>
      <c r="AZ57" s="495"/>
      <c r="BA57" s="495"/>
      <c r="BB57" s="495"/>
      <c r="BC57" s="495"/>
      <c r="BD57" s="495"/>
      <c r="BE57" s="495"/>
      <c r="BF57" s="495"/>
      <c r="BG57" s="496"/>
      <c r="BH57" s="174"/>
      <c r="BI57" s="175"/>
      <c r="BJ57" s="175"/>
      <c r="BK57" s="175"/>
      <c r="BQ57" s="53"/>
      <c r="BR57" s="53"/>
      <c r="BS57" s="53"/>
      <c r="BT57" s="53"/>
      <c r="BU57" s="53"/>
      <c r="BV57" s="53"/>
      <c r="BY57" s="53"/>
      <c r="BZ57" s="53"/>
      <c r="CA57" s="53"/>
      <c r="CB57" s="53"/>
      <c r="CC57" s="53"/>
      <c r="CD57" s="53"/>
      <c r="CE57" s="53"/>
      <c r="CF57" s="53"/>
      <c r="CG57" s="53"/>
      <c r="CH57" s="53"/>
      <c r="CI57" s="53"/>
      <c r="CJ57" s="53"/>
      <c r="CK57" s="53"/>
      <c r="CL57" s="53"/>
      <c r="CM57" s="53"/>
      <c r="CN57" s="53"/>
      <c r="CO57" s="53"/>
      <c r="CP57" s="53"/>
      <c r="CQ57" s="53"/>
      <c r="CR57" s="53"/>
      <c r="CS57" s="53"/>
      <c r="CT57" s="53"/>
      <c r="CU57" s="53"/>
      <c r="CV57" s="53"/>
      <c r="CW57" s="53"/>
      <c r="CX57" s="53"/>
      <c r="CY57" s="53"/>
      <c r="CZ57" s="53"/>
      <c r="DA57" s="53"/>
      <c r="DB57" s="53"/>
      <c r="DC57" s="53"/>
      <c r="DD57" s="53"/>
      <c r="DE57" s="53"/>
      <c r="DF57" s="53"/>
      <c r="DG57" s="53"/>
      <c r="DH57" s="53"/>
      <c r="DI57" s="53"/>
      <c r="DJ57" s="53"/>
      <c r="DK57" s="53"/>
      <c r="DL57" s="53"/>
      <c r="DM57" s="53"/>
      <c r="DN57" s="53"/>
      <c r="DO57" s="53"/>
      <c r="DP57" s="53"/>
      <c r="DQ57" s="53"/>
      <c r="DR57" s="53"/>
      <c r="DS57" s="53"/>
      <c r="DT57" s="53"/>
      <c r="DU57" s="53"/>
      <c r="DV57" s="53"/>
      <c r="DW57" s="53"/>
      <c r="DX57" s="53"/>
      <c r="DY57" s="53"/>
      <c r="DZ57" s="53"/>
      <c r="EA57" s="53"/>
      <c r="EB57" s="53"/>
      <c r="EC57" s="53"/>
      <c r="ED57" s="53"/>
      <c r="EE57" s="53"/>
      <c r="EF57" s="53"/>
      <c r="EG57" s="53"/>
      <c r="EH57" s="53"/>
      <c r="EI57" s="53"/>
      <c r="EJ57" s="53"/>
      <c r="EK57" s="53"/>
      <c r="EL57" s="53"/>
      <c r="EM57" s="53"/>
      <c r="EN57" s="53"/>
      <c r="EO57" s="53"/>
      <c r="EP57" s="53"/>
      <c r="EQ57" s="53"/>
      <c r="ER57" s="53"/>
      <c r="ES57" s="53"/>
      <c r="ET57" s="53"/>
      <c r="EU57" s="53"/>
      <c r="EV57" s="53"/>
      <c r="EW57" s="53"/>
      <c r="EX57" s="53"/>
      <c r="EY57" s="53"/>
      <c r="EZ57" s="53"/>
      <c r="FA57" s="53"/>
      <c r="FB57" s="53"/>
      <c r="FC57" s="53"/>
      <c r="FD57" s="53"/>
      <c r="FE57" s="53"/>
      <c r="FF57" s="53"/>
      <c r="FG57" s="53"/>
      <c r="FH57" s="53"/>
      <c r="FI57" s="53"/>
      <c r="FJ57" s="53"/>
      <c r="FK57" s="53"/>
      <c r="FQ57" s="53"/>
      <c r="FR57" s="53"/>
      <c r="FS57" s="53"/>
    </row>
    <row r="58" spans="1:175" hidden="true">
      <c r="A58" s="53">
        <v>5</v>
      </c>
    </row>
    <row r="59" spans="1:175" customHeight="1" ht="21" hidden="true" s="53" customFormat="1">
      <c r="A59" s="53">
        <v>6</v>
      </c>
      <c r="B59" s="52" t="s">
        <v>120</v>
      </c>
      <c r="C59" s="52"/>
      <c r="D59" s="52"/>
      <c r="E59" s="52"/>
      <c r="F59" s="52"/>
      <c r="G59" s="52"/>
      <c r="H59" s="52"/>
      <c r="I59" s="52"/>
      <c r="J59" s="52"/>
      <c r="K59" s="52"/>
      <c r="L59" s="52"/>
      <c r="M59" s="52"/>
      <c r="N59" s="52"/>
      <c r="O59" s="52"/>
      <c r="P59" s="52"/>
      <c r="Q59" s="52"/>
      <c r="R59" s="52"/>
      <c r="S59" s="52"/>
      <c r="T59" s="52"/>
      <c r="U59" s="52"/>
      <c r="V59" s="52"/>
      <c r="W59" s="52"/>
      <c r="X59" s="52"/>
      <c r="Y59" s="52"/>
      <c r="Z59" s="52"/>
      <c r="AA59" s="52"/>
      <c r="AB59" s="52"/>
      <c r="AC59" s="52"/>
      <c r="AD59" s="52"/>
      <c r="AE59" s="52"/>
      <c r="AF59" s="52"/>
      <c r="AG59" s="52"/>
      <c r="AH59" s="52"/>
      <c r="AI59" s="52"/>
      <c r="AJ59" s="52"/>
      <c r="AK59" s="52"/>
      <c r="AL59" s="52"/>
      <c r="AM59" s="52"/>
      <c r="AN59" s="52"/>
      <c r="AO59" s="52"/>
      <c r="AP59" s="52"/>
      <c r="AQ59" s="52"/>
      <c r="AR59" s="52"/>
      <c r="AS59" s="52"/>
      <c r="AT59" s="52"/>
      <c r="AU59" s="52"/>
      <c r="AV59" s="52"/>
      <c r="AW59" s="52"/>
      <c r="AX59" s="52"/>
      <c r="AY59" s="52"/>
      <c r="AZ59" s="52"/>
      <c r="BA59" s="173"/>
      <c r="BB59" s="52"/>
      <c r="BC59" s="52"/>
      <c r="BD59" s="52"/>
      <c r="BE59" s="52"/>
      <c r="BF59" s="52"/>
      <c r="BQ59" s="53"/>
      <c r="BR59" s="53"/>
      <c r="BS59" s="53"/>
      <c r="BT59" s="53"/>
      <c r="BU59" s="53"/>
      <c r="BV59" s="53"/>
      <c r="BY59" s="53"/>
      <c r="BZ59" s="53"/>
      <c r="CA59" s="53"/>
      <c r="CB59" s="53"/>
      <c r="CC59" s="53"/>
      <c r="CD59" s="53"/>
      <c r="CE59" s="53"/>
      <c r="CF59" s="53"/>
      <c r="CG59" s="53"/>
      <c r="CH59" s="53"/>
      <c r="CI59" s="53"/>
      <c r="CJ59" s="53"/>
      <c r="CK59" s="53"/>
      <c r="CL59" s="53"/>
      <c r="CM59" s="53"/>
      <c r="CN59" s="53"/>
      <c r="CO59" s="53"/>
      <c r="CP59" s="53"/>
      <c r="CQ59" s="53"/>
      <c r="CR59" s="53"/>
      <c r="CS59" s="53"/>
      <c r="CT59" s="53"/>
      <c r="CU59" s="53"/>
      <c r="CV59" s="53"/>
      <c r="CW59" s="53"/>
      <c r="CX59" s="53"/>
      <c r="CY59" s="53"/>
      <c r="CZ59" s="53"/>
      <c r="DA59" s="53"/>
      <c r="DB59" s="53"/>
      <c r="DC59" s="53"/>
      <c r="DD59" s="53"/>
      <c r="DE59" s="53"/>
      <c r="DF59" s="53"/>
      <c r="DG59" s="53"/>
      <c r="DH59" s="53"/>
      <c r="DI59" s="53"/>
      <c r="DJ59" s="53"/>
      <c r="DK59" s="53"/>
      <c r="DL59" s="53"/>
      <c r="DM59" s="53"/>
      <c r="DN59" s="53"/>
      <c r="DO59" s="53"/>
      <c r="DP59" s="53"/>
      <c r="DQ59" s="53"/>
      <c r="DR59" s="53"/>
      <c r="DS59" s="53"/>
      <c r="DT59" s="53"/>
      <c r="DU59" s="53"/>
      <c r="DV59" s="53"/>
      <c r="DW59" s="53"/>
      <c r="DX59" s="53"/>
      <c r="DY59" s="53"/>
      <c r="DZ59" s="53"/>
      <c r="EA59" s="53"/>
      <c r="EB59" s="53"/>
      <c r="EC59" s="53"/>
      <c r="ED59" s="53"/>
      <c r="EE59" s="53"/>
      <c r="EF59" s="53"/>
      <c r="EG59" s="53"/>
      <c r="EH59" s="53"/>
      <c r="EI59" s="53"/>
      <c r="EJ59" s="53"/>
      <c r="EK59" s="53"/>
      <c r="EL59" s="53"/>
      <c r="EM59" s="53"/>
      <c r="EN59" s="53"/>
      <c r="EO59" s="53"/>
      <c r="EP59" s="53"/>
      <c r="EQ59" s="53"/>
      <c r="ER59" s="53"/>
      <c r="ES59" s="53"/>
      <c r="ET59" s="53"/>
      <c r="EU59" s="53"/>
      <c r="EV59" s="53"/>
      <c r="EW59" s="53"/>
      <c r="EX59" s="53"/>
      <c r="EY59" s="53"/>
      <c r="EZ59" s="53"/>
      <c r="FA59" s="53"/>
      <c r="FB59" s="53"/>
      <c r="FC59" s="53"/>
      <c r="FD59" s="53"/>
      <c r="FE59" s="53"/>
      <c r="FF59" s="53"/>
      <c r="FG59" s="53"/>
      <c r="FH59" s="53"/>
      <c r="FI59" s="53"/>
      <c r="FJ59" s="53"/>
      <c r="FK59" s="53"/>
      <c r="FQ59" s="53"/>
      <c r="FR59" s="53"/>
      <c r="FS59" s="53"/>
    </row>
    <row r="60" spans="1:175" customHeight="1" ht="21" hidden="true" s="53" customFormat="1">
      <c r="A60" s="53">
        <v>7</v>
      </c>
      <c r="B60" s="308" t="s">
        <v>243</v>
      </c>
      <c r="C60" s="309"/>
      <c r="D60" s="309"/>
      <c r="E60" s="309"/>
      <c r="F60" s="309"/>
      <c r="G60" s="309"/>
      <c r="H60" s="309"/>
      <c r="I60" s="309"/>
      <c r="J60" s="309"/>
      <c r="K60" s="309"/>
      <c r="L60" s="309"/>
      <c r="M60" s="309"/>
      <c r="N60" s="309"/>
      <c r="O60" s="309"/>
      <c r="P60" s="309"/>
      <c r="Q60" s="309"/>
      <c r="R60" s="309"/>
      <c r="S60" s="309"/>
      <c r="T60" s="309"/>
      <c r="U60" s="309"/>
      <c r="V60" s="310"/>
      <c r="W60" s="52"/>
      <c r="X60" s="52"/>
      <c r="Y60" s="52"/>
      <c r="Z60" s="52"/>
      <c r="AA60" s="52"/>
      <c r="AB60" s="52"/>
      <c r="AC60" s="52"/>
      <c r="AD60" s="52"/>
      <c r="AE60" s="52"/>
      <c r="AF60" s="52"/>
      <c r="AG60" s="52"/>
      <c r="AH60" s="52"/>
      <c r="AI60" s="52"/>
      <c r="AJ60" s="52"/>
      <c r="AK60" s="52"/>
      <c r="AL60" s="52"/>
      <c r="AM60" s="52"/>
      <c r="AN60" s="52"/>
      <c r="AO60" s="52"/>
      <c r="AP60" s="52"/>
      <c r="AQ60" s="52"/>
      <c r="AR60" s="52"/>
      <c r="AS60" s="52"/>
      <c r="AT60" s="52"/>
      <c r="AU60" s="52"/>
      <c r="AV60" s="52"/>
      <c r="AW60" s="52"/>
      <c r="AX60" s="52"/>
      <c r="AY60" s="52"/>
      <c r="AZ60" s="52"/>
      <c r="BA60" s="173"/>
      <c r="BB60" s="52"/>
      <c r="BC60" s="52"/>
      <c r="BD60" s="52"/>
      <c r="BE60" s="52"/>
      <c r="BF60" s="52"/>
      <c r="BQ60" s="53"/>
      <c r="BR60" s="53"/>
      <c r="BS60" s="53"/>
      <c r="BT60" s="53"/>
      <c r="BU60" s="53"/>
      <c r="BV60" s="53"/>
      <c r="BY60" s="53"/>
      <c r="BZ60" s="53"/>
      <c r="CA60" s="53"/>
      <c r="CB60" s="53"/>
      <c r="CC60" s="53"/>
      <c r="CD60" s="53"/>
      <c r="CE60" s="53"/>
      <c r="CF60" s="53"/>
      <c r="CG60" s="53"/>
      <c r="CH60" s="53"/>
      <c r="CI60" s="53"/>
      <c r="CJ60" s="53"/>
      <c r="CK60" s="53"/>
      <c r="CL60" s="53"/>
      <c r="CM60" s="53"/>
      <c r="CN60" s="53"/>
      <c r="CO60" s="53"/>
      <c r="CP60" s="53"/>
      <c r="CQ60" s="53"/>
      <c r="CR60" s="53"/>
      <c r="CS60" s="53"/>
      <c r="CT60" s="53"/>
      <c r="CU60" s="53"/>
      <c r="CV60" s="53"/>
      <c r="CW60" s="53"/>
      <c r="CX60" s="53"/>
      <c r="CY60" s="53"/>
      <c r="CZ60" s="53"/>
      <c r="DA60" s="53"/>
      <c r="DB60" s="53"/>
      <c r="DC60" s="53"/>
      <c r="DD60" s="53"/>
      <c r="DE60" s="53"/>
      <c r="DF60" s="53"/>
      <c r="DG60" s="53"/>
      <c r="DH60" s="53"/>
      <c r="DI60" s="53"/>
      <c r="DJ60" s="53"/>
      <c r="DK60" s="53"/>
      <c r="DL60" s="53"/>
      <c r="DM60" s="53"/>
      <c r="DN60" s="53"/>
      <c r="DO60" s="53"/>
      <c r="DP60" s="53"/>
      <c r="DQ60" s="53"/>
      <c r="DR60" s="53"/>
      <c r="DS60" s="53"/>
      <c r="DT60" s="53"/>
      <c r="DU60" s="53"/>
      <c r="DV60" s="53"/>
      <c r="DW60" s="53"/>
      <c r="DX60" s="53"/>
      <c r="DY60" s="53"/>
      <c r="DZ60" s="53"/>
      <c r="EA60" s="53"/>
      <c r="EB60" s="53"/>
      <c r="EC60" s="53"/>
      <c r="ED60" s="53"/>
      <c r="EE60" s="53"/>
      <c r="EF60" s="53"/>
      <c r="EG60" s="53"/>
      <c r="EH60" s="53"/>
      <c r="EI60" s="53"/>
      <c r="EJ60" s="53"/>
      <c r="EK60" s="53"/>
      <c r="EL60" s="53"/>
      <c r="EM60" s="53"/>
      <c r="EN60" s="53"/>
      <c r="EO60" s="53"/>
      <c r="EP60" s="53"/>
      <c r="EQ60" s="53"/>
      <c r="ER60" s="53"/>
      <c r="ES60" s="53"/>
      <c r="ET60" s="53"/>
      <c r="EU60" s="53"/>
      <c r="EV60" s="53"/>
      <c r="EW60" s="53"/>
      <c r="EX60" s="53"/>
      <c r="EY60" s="53"/>
      <c r="EZ60" s="53"/>
      <c r="FA60" s="53"/>
      <c r="FB60" s="53"/>
      <c r="FC60" s="53"/>
      <c r="FD60" s="53"/>
      <c r="FE60" s="53"/>
      <c r="FF60" s="53"/>
      <c r="FG60" s="53"/>
      <c r="FH60" s="53"/>
      <c r="FI60" s="53"/>
      <c r="FJ60" s="53"/>
      <c r="FK60" s="53"/>
      <c r="FQ60" s="53"/>
      <c r="FR60" s="53"/>
      <c r="FS60" s="53"/>
    </row>
    <row r="61" spans="1:175" customHeight="1" ht="21" hidden="true" s="53" customFormat="1">
      <c r="A61" s="53">
        <v>8</v>
      </c>
      <c r="B61" s="213" t="s">
        <v>244</v>
      </c>
      <c r="C61" s="311" t="s">
        <v>245</v>
      </c>
      <c r="D61" s="311"/>
      <c r="E61" s="312" t="s">
        <v>246</v>
      </c>
      <c r="F61" s="312"/>
      <c r="G61" s="311" t="s">
        <v>247</v>
      </c>
      <c r="H61" s="311"/>
      <c r="I61" s="313"/>
      <c r="J61" s="216" t="s">
        <v>248</v>
      </c>
      <c r="K61" s="314" t="s">
        <v>245</v>
      </c>
      <c r="L61" s="315"/>
      <c r="M61" s="315"/>
      <c r="N61" s="315"/>
      <c r="O61" s="316" t="s">
        <v>246</v>
      </c>
      <c r="P61" s="316"/>
      <c r="Q61" s="316"/>
      <c r="R61" s="316"/>
      <c r="S61" s="315" t="s">
        <v>247</v>
      </c>
      <c r="T61" s="315"/>
      <c r="U61" s="315"/>
      <c r="V61" s="322"/>
      <c r="W61" s="52"/>
      <c r="X61" s="52"/>
      <c r="Y61" s="52"/>
      <c r="Z61" s="52"/>
      <c r="AA61" s="52"/>
      <c r="AB61" s="52"/>
      <c r="AC61" s="52"/>
      <c r="AD61" s="52"/>
      <c r="AE61" s="52"/>
      <c r="AF61" s="52"/>
      <c r="AG61" s="52"/>
      <c r="AH61" s="52"/>
      <c r="AI61" s="52"/>
      <c r="AJ61" s="52"/>
      <c r="AK61" s="52"/>
      <c r="AL61" s="52"/>
      <c r="AM61" s="52"/>
      <c r="AN61" s="52"/>
      <c r="AO61" s="52"/>
      <c r="AP61" s="52"/>
      <c r="AQ61" s="52"/>
      <c r="AR61" s="52"/>
      <c r="AS61" s="52"/>
      <c r="AT61" s="52"/>
      <c r="AU61" s="52"/>
      <c r="AV61" s="52"/>
      <c r="AW61" s="52"/>
      <c r="AX61" s="52"/>
      <c r="AY61" s="52"/>
      <c r="AZ61" s="52"/>
      <c r="BA61" s="173"/>
      <c r="BB61" s="52"/>
      <c r="BC61" s="52"/>
      <c r="BD61" s="52"/>
      <c r="BE61" s="52"/>
      <c r="BF61" s="52"/>
      <c r="BQ61" s="53"/>
      <c r="BR61" s="53"/>
      <c r="BS61" s="53"/>
      <c r="BT61" s="53"/>
      <c r="BU61" s="53"/>
      <c r="BV61" s="53"/>
      <c r="BY61" s="53"/>
      <c r="BZ61" s="53"/>
      <c r="CA61" s="53"/>
      <c r="CB61" s="53"/>
      <c r="CC61" s="53"/>
      <c r="CD61" s="53"/>
      <c r="CE61" s="53"/>
      <c r="CF61" s="53"/>
      <c r="CG61" s="53"/>
      <c r="CH61" s="53"/>
      <c r="CI61" s="53"/>
      <c r="CJ61" s="53"/>
      <c r="CK61" s="53"/>
      <c r="CL61" s="53"/>
      <c r="CM61" s="53"/>
      <c r="CN61" s="53"/>
      <c r="CO61" s="53"/>
      <c r="CP61" s="53"/>
      <c r="CQ61" s="53"/>
      <c r="CR61" s="53"/>
      <c r="CS61" s="53"/>
      <c r="CT61" s="53"/>
      <c r="CU61" s="53"/>
      <c r="CV61" s="53"/>
      <c r="CW61" s="53"/>
      <c r="CX61" s="53"/>
      <c r="CY61" s="53"/>
      <c r="CZ61" s="53"/>
      <c r="DA61" s="53"/>
      <c r="DB61" s="53"/>
      <c r="DC61" s="53"/>
      <c r="DD61" s="53"/>
      <c r="DE61" s="53"/>
      <c r="DF61" s="53"/>
      <c r="DG61" s="53"/>
      <c r="DH61" s="53"/>
      <c r="DI61" s="53"/>
      <c r="DJ61" s="53"/>
      <c r="DK61" s="53"/>
      <c r="DL61" s="53"/>
      <c r="DM61" s="53"/>
      <c r="DN61" s="53"/>
      <c r="DO61" s="53"/>
      <c r="DP61" s="53"/>
      <c r="DQ61" s="53"/>
      <c r="DR61" s="53"/>
      <c r="DS61" s="53"/>
      <c r="DT61" s="53"/>
      <c r="DU61" s="53"/>
      <c r="DV61" s="53"/>
      <c r="DW61" s="53"/>
      <c r="DX61" s="53"/>
      <c r="DY61" s="53"/>
      <c r="DZ61" s="53"/>
      <c r="EA61" s="53"/>
      <c r="EB61" s="53"/>
      <c r="EC61" s="53"/>
      <c r="ED61" s="53"/>
      <c r="EE61" s="53"/>
      <c r="EF61" s="53"/>
      <c r="EG61" s="53"/>
      <c r="EH61" s="53"/>
      <c r="EI61" s="53"/>
      <c r="EJ61" s="53"/>
      <c r="EK61" s="53"/>
      <c r="EL61" s="53"/>
      <c r="EM61" s="53"/>
      <c r="EN61" s="53"/>
      <c r="EO61" s="53"/>
      <c r="EP61" s="53"/>
      <c r="EQ61" s="53"/>
      <c r="ER61" s="53"/>
      <c r="ES61" s="53"/>
      <c r="ET61" s="53"/>
      <c r="EU61" s="53"/>
      <c r="EV61" s="53"/>
      <c r="EW61" s="53"/>
      <c r="EX61" s="53"/>
      <c r="EY61" s="53"/>
      <c r="EZ61" s="53"/>
      <c r="FA61" s="53"/>
      <c r="FB61" s="53"/>
      <c r="FC61" s="53"/>
      <c r="FD61" s="53"/>
      <c r="FE61" s="53"/>
      <c r="FF61" s="53"/>
      <c r="FG61" s="53"/>
      <c r="FH61" s="53"/>
      <c r="FI61" s="53"/>
      <c r="FJ61" s="53"/>
      <c r="FK61" s="53"/>
      <c r="FQ61" s="53"/>
      <c r="FR61" s="53"/>
      <c r="FS61" s="53"/>
    </row>
    <row r="62" spans="1:175" customHeight="1" ht="23.4" hidden="true" s="53" customFormat="1">
      <c r="A62" s="53">
        <v>9</v>
      </c>
      <c r="B62" s="214" t="s">
        <v>249</v>
      </c>
      <c r="C62" s="323"/>
      <c r="D62" s="323"/>
      <c r="E62" s="324"/>
      <c r="F62" s="324"/>
      <c r="G62" s="323"/>
      <c r="H62" s="323"/>
      <c r="I62" s="325"/>
      <c r="J62" s="217" t="s">
        <v>249</v>
      </c>
      <c r="K62" s="326"/>
      <c r="L62" s="327"/>
      <c r="M62" s="327"/>
      <c r="N62" s="327"/>
      <c r="O62" s="328"/>
      <c r="P62" s="328"/>
      <c r="Q62" s="328"/>
      <c r="R62" s="328"/>
      <c r="S62" s="327"/>
      <c r="T62" s="327"/>
      <c r="U62" s="327"/>
      <c r="V62" s="329"/>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173"/>
      <c r="BB62" s="52"/>
      <c r="BC62" s="52"/>
      <c r="BD62" s="52"/>
      <c r="BE62" s="52"/>
      <c r="BF62" s="52"/>
      <c r="BQ62" s="53"/>
      <c r="BR62" s="53"/>
      <c r="BS62" s="53"/>
      <c r="BT62" s="53"/>
      <c r="BU62" s="53"/>
      <c r="BV62" s="53"/>
      <c r="BY62" s="53"/>
      <c r="BZ62" s="53"/>
      <c r="CA62" s="53"/>
      <c r="CB62" s="53"/>
      <c r="CC62" s="53"/>
      <c r="CD62" s="53"/>
      <c r="CE62" s="53"/>
      <c r="CF62" s="53"/>
      <c r="CG62" s="53"/>
      <c r="CH62" s="53"/>
      <c r="CI62" s="53"/>
      <c r="CJ62" s="53"/>
      <c r="CK62" s="53"/>
      <c r="CL62" s="53"/>
      <c r="CM62" s="53"/>
      <c r="CN62" s="53"/>
      <c r="CO62" s="53"/>
      <c r="CP62" s="53"/>
      <c r="CQ62" s="53"/>
      <c r="CR62" s="53"/>
      <c r="CS62" s="53"/>
      <c r="CT62" s="53"/>
      <c r="CU62" s="53"/>
      <c r="CV62" s="53"/>
      <c r="CW62" s="53"/>
      <c r="CX62" s="53"/>
      <c r="CY62" s="53"/>
      <c r="CZ62" s="53"/>
      <c r="DA62" s="53"/>
      <c r="DB62" s="53"/>
      <c r="DC62" s="53"/>
      <c r="DD62" s="53"/>
      <c r="DE62" s="53"/>
      <c r="DF62" s="53"/>
      <c r="DG62" s="53"/>
      <c r="DH62" s="53"/>
      <c r="DI62" s="53"/>
      <c r="DJ62" s="53"/>
      <c r="DK62" s="53"/>
      <c r="DL62" s="53"/>
      <c r="DM62" s="53"/>
      <c r="DN62" s="53"/>
      <c r="DO62" s="53"/>
      <c r="DP62" s="53"/>
      <c r="DQ62" s="53"/>
      <c r="DR62" s="53"/>
      <c r="DS62" s="53"/>
      <c r="DT62" s="53"/>
      <c r="DU62" s="53"/>
      <c r="DV62" s="53"/>
      <c r="DW62" s="53"/>
      <c r="DX62" s="53"/>
      <c r="DY62" s="53"/>
      <c r="DZ62" s="53"/>
      <c r="EA62" s="53"/>
      <c r="EB62" s="53"/>
      <c r="EC62" s="53"/>
      <c r="ED62" s="53"/>
      <c r="EE62" s="53"/>
      <c r="EF62" s="53"/>
      <c r="EG62" s="53"/>
      <c r="EH62" s="53"/>
      <c r="EI62" s="53"/>
      <c r="EJ62" s="53"/>
      <c r="EK62" s="53"/>
      <c r="EL62" s="53"/>
      <c r="EM62" s="53"/>
      <c r="EN62" s="53"/>
      <c r="EO62" s="53"/>
      <c r="EP62" s="53"/>
      <c r="EQ62" s="53"/>
      <c r="ER62" s="53"/>
      <c r="ES62" s="53"/>
      <c r="ET62" s="53"/>
      <c r="EU62" s="53"/>
      <c r="EV62" s="53"/>
      <c r="EW62" s="53"/>
      <c r="EX62" s="53"/>
      <c r="EY62" s="53"/>
      <c r="EZ62" s="53"/>
      <c r="FA62" s="53"/>
      <c r="FB62" s="53"/>
      <c r="FC62" s="53"/>
      <c r="FD62" s="53"/>
      <c r="FE62" s="53"/>
      <c r="FF62" s="53"/>
      <c r="FG62" s="53"/>
      <c r="FH62" s="53"/>
      <c r="FI62" s="53"/>
      <c r="FJ62" s="53"/>
      <c r="FK62" s="53"/>
      <c r="FQ62" s="53"/>
      <c r="FR62" s="53"/>
      <c r="FS62" s="53"/>
    </row>
    <row r="63" spans="1:175" customHeight="1" ht="23.4" hidden="true" s="53" customFormat="1">
      <c r="A63" s="53">
        <v>10</v>
      </c>
      <c r="B63" s="215" t="s">
        <v>250</v>
      </c>
      <c r="C63" s="306"/>
      <c r="D63" s="306"/>
      <c r="E63" s="307"/>
      <c r="F63" s="307"/>
      <c r="G63" s="306"/>
      <c r="H63" s="306"/>
      <c r="I63" s="317"/>
      <c r="J63" s="218" t="s">
        <v>250</v>
      </c>
      <c r="K63" s="318"/>
      <c r="L63" s="319"/>
      <c r="M63" s="319"/>
      <c r="N63" s="319"/>
      <c r="O63" s="320"/>
      <c r="P63" s="320"/>
      <c r="Q63" s="320"/>
      <c r="R63" s="320"/>
      <c r="S63" s="319"/>
      <c r="T63" s="319"/>
      <c r="U63" s="319"/>
      <c r="V63" s="321"/>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173"/>
      <c r="BB63" s="52"/>
      <c r="BC63" s="52"/>
      <c r="BD63" s="52"/>
      <c r="BE63" s="52"/>
      <c r="BF63" s="52"/>
      <c r="BQ63" s="53"/>
      <c r="BR63" s="53"/>
      <c r="BS63" s="53"/>
      <c r="BT63" s="53"/>
      <c r="BU63" s="53"/>
      <c r="BV63" s="53"/>
      <c r="BY63" s="53"/>
      <c r="BZ63" s="53"/>
      <c r="CA63" s="53"/>
      <c r="CB63" s="53"/>
      <c r="CC63" s="53"/>
      <c r="CD63" s="53"/>
      <c r="CE63" s="53"/>
      <c r="CF63" s="53"/>
      <c r="CG63" s="53"/>
      <c r="CH63" s="53"/>
      <c r="CI63" s="53"/>
      <c r="CJ63" s="53"/>
      <c r="CK63" s="53"/>
      <c r="CL63" s="53"/>
      <c r="CM63" s="53"/>
      <c r="CN63" s="53"/>
      <c r="CO63" s="53"/>
      <c r="CP63" s="53"/>
      <c r="CQ63" s="53"/>
      <c r="CR63" s="53"/>
      <c r="CS63" s="53"/>
      <c r="CT63" s="53"/>
      <c r="CU63" s="53"/>
      <c r="CV63" s="53"/>
      <c r="CW63" s="53"/>
      <c r="CX63" s="53"/>
      <c r="CY63" s="53"/>
      <c r="CZ63" s="53"/>
      <c r="DA63" s="53"/>
      <c r="DB63" s="53"/>
      <c r="DC63" s="53"/>
      <c r="DD63" s="53"/>
      <c r="DE63" s="53"/>
      <c r="DF63" s="53"/>
      <c r="DG63" s="53"/>
      <c r="DH63" s="53"/>
      <c r="DI63" s="53"/>
      <c r="DJ63" s="53"/>
      <c r="DK63" s="53"/>
      <c r="DL63" s="53"/>
      <c r="DM63" s="53"/>
      <c r="DN63" s="53"/>
      <c r="DO63" s="53"/>
      <c r="DP63" s="53"/>
      <c r="DQ63" s="53"/>
      <c r="DR63" s="53"/>
      <c r="DS63" s="53"/>
      <c r="DT63" s="53"/>
      <c r="DU63" s="53"/>
      <c r="DV63" s="53"/>
      <c r="DW63" s="53"/>
      <c r="DX63" s="53"/>
      <c r="DY63" s="53"/>
      <c r="DZ63" s="53"/>
      <c r="EA63" s="53"/>
      <c r="EB63" s="53"/>
      <c r="EC63" s="53"/>
      <c r="ED63" s="53"/>
      <c r="EE63" s="53"/>
      <c r="EF63" s="53"/>
      <c r="EG63" s="53"/>
      <c r="EH63" s="53"/>
      <c r="EI63" s="53"/>
      <c r="EJ63" s="53"/>
      <c r="EK63" s="53"/>
      <c r="EL63" s="53"/>
      <c r="EM63" s="53"/>
      <c r="EN63" s="53"/>
      <c r="EO63" s="53"/>
      <c r="EP63" s="53"/>
      <c r="EQ63" s="53"/>
      <c r="ER63" s="53"/>
      <c r="ES63" s="53"/>
      <c r="ET63" s="53"/>
      <c r="EU63" s="53"/>
      <c r="EV63" s="53"/>
      <c r="EW63" s="53"/>
      <c r="EX63" s="53"/>
      <c r="EY63" s="53"/>
      <c r="EZ63" s="53"/>
      <c r="FA63" s="53"/>
      <c r="FB63" s="53"/>
      <c r="FC63" s="53"/>
      <c r="FD63" s="53"/>
      <c r="FE63" s="53"/>
      <c r="FF63" s="53"/>
      <c r="FG63" s="53"/>
      <c r="FH63" s="53"/>
      <c r="FI63" s="53"/>
      <c r="FJ63" s="53"/>
      <c r="FK63" s="53"/>
      <c r="FQ63" s="53"/>
      <c r="FR63" s="53"/>
      <c r="FS63" s="53"/>
    </row>
    <row r="64" spans="1:175" customHeight="1" ht="18.6" hidden="true">
      <c r="A64" s="53">
        <v>11</v>
      </c>
    </row>
    <row r="65" spans="1:175" customHeight="1" ht="24" hidden="true" s="53" customFormat="1">
      <c r="A65" s="53">
        <v>12</v>
      </c>
      <c r="B65" s="281" t="s">
        <v>251</v>
      </c>
      <c r="C65" s="282"/>
      <c r="D65" s="282"/>
      <c r="E65" s="283"/>
      <c r="BA65" s="159"/>
      <c r="BQ65" s="53"/>
      <c r="BR65" s="53"/>
      <c r="BS65" s="53"/>
      <c r="BT65" s="53"/>
      <c r="BU65" s="53"/>
      <c r="BV65" s="53"/>
      <c r="BY65" s="53"/>
      <c r="BZ65" s="53"/>
      <c r="CA65" s="53"/>
      <c r="CB65" s="53"/>
      <c r="CC65" s="53"/>
      <c r="CD65" s="53"/>
      <c r="CE65" s="53"/>
      <c r="CF65" s="53"/>
      <c r="CG65" s="53"/>
      <c r="CH65" s="53"/>
      <c r="CI65" s="53"/>
      <c r="CJ65" s="53"/>
      <c r="CK65" s="53"/>
      <c r="CL65" s="53"/>
      <c r="CM65" s="53"/>
      <c r="CN65" s="53"/>
      <c r="CO65" s="53"/>
      <c r="CP65" s="53"/>
      <c r="CQ65" s="53"/>
      <c r="CR65" s="53"/>
      <c r="CS65" s="53"/>
      <c r="CT65" s="53"/>
      <c r="CU65" s="53"/>
      <c r="CV65" s="53"/>
      <c r="CW65" s="53"/>
      <c r="CX65" s="53"/>
      <c r="CY65" s="53"/>
      <c r="CZ65" s="53"/>
      <c r="DA65" s="53"/>
      <c r="DB65" s="53"/>
      <c r="DC65" s="53"/>
      <c r="DD65" s="53"/>
      <c r="DE65" s="53"/>
      <c r="DF65" s="53"/>
      <c r="DG65" s="53"/>
      <c r="DH65" s="53"/>
      <c r="DI65" s="53"/>
      <c r="DJ65" s="53"/>
      <c r="DK65" s="53"/>
      <c r="DL65" s="53"/>
      <c r="DM65" s="53"/>
      <c r="DN65" s="53"/>
      <c r="DO65" s="53"/>
      <c r="DP65" s="53"/>
      <c r="DQ65" s="53"/>
      <c r="DR65" s="53"/>
      <c r="DS65" s="53"/>
      <c r="DT65" s="53"/>
      <c r="DU65" s="53"/>
      <c r="DV65" s="53"/>
      <c r="DW65" s="53"/>
      <c r="DX65" s="53"/>
      <c r="DY65" s="53"/>
      <c r="DZ65" s="53"/>
      <c r="EA65" s="53"/>
      <c r="EB65" s="53"/>
      <c r="EC65" s="53"/>
      <c r="ED65" s="53"/>
      <c r="EE65" s="53"/>
      <c r="EF65" s="53"/>
      <c r="EG65" s="53"/>
      <c r="EH65" s="53"/>
      <c r="EI65" s="53"/>
      <c r="EJ65" s="53"/>
      <c r="EK65" s="53"/>
      <c r="EL65" s="53"/>
      <c r="EM65" s="53"/>
      <c r="EN65" s="53"/>
      <c r="EO65" s="53"/>
      <c r="EP65" s="53"/>
      <c r="EQ65" s="53"/>
      <c r="ER65" s="53"/>
      <c r="ES65" s="53"/>
      <c r="ET65" s="53"/>
      <c r="EU65" s="53"/>
      <c r="EV65" s="53"/>
      <c r="EW65" s="53"/>
      <c r="EX65" s="53"/>
      <c r="EY65" s="53"/>
      <c r="EZ65" s="53"/>
      <c r="FA65" s="53"/>
      <c r="FB65" s="53"/>
      <c r="FC65" s="53"/>
      <c r="FD65" s="53"/>
      <c r="FE65" s="53"/>
      <c r="FF65" s="53"/>
      <c r="FG65" s="53"/>
      <c r="FH65" s="53"/>
      <c r="FI65" s="53"/>
      <c r="FJ65" s="53"/>
      <c r="FK65" s="53"/>
      <c r="FQ65" s="53"/>
      <c r="FR65" s="53"/>
      <c r="FS65" s="53"/>
    </row>
    <row r="66" spans="1:175" customHeight="1" ht="28.2" hidden="true" s="53" customFormat="1">
      <c r="A66" s="53">
        <v>13</v>
      </c>
      <c r="B66" s="284"/>
      <c r="C66" s="285"/>
      <c r="D66" s="285"/>
      <c r="E66" s="286"/>
      <c r="BA66" s="159"/>
      <c r="BQ66" s="53"/>
      <c r="BR66" s="53"/>
      <c r="BS66" s="53"/>
      <c r="BT66" s="53"/>
      <c r="BU66" s="53"/>
      <c r="BV66" s="53"/>
      <c r="BY66" s="53"/>
      <c r="BZ66" s="53"/>
      <c r="CA66" s="53"/>
      <c r="CB66" s="53"/>
      <c r="CC66" s="53"/>
      <c r="CD66" s="53"/>
      <c r="CE66" s="53"/>
      <c r="CF66" s="53"/>
      <c r="CG66" s="53"/>
      <c r="CH66" s="53"/>
      <c r="CI66" s="53"/>
      <c r="CJ66" s="53"/>
      <c r="CK66" s="53"/>
      <c r="CL66" s="53"/>
      <c r="CM66" s="53"/>
      <c r="CN66" s="53"/>
      <c r="CO66" s="53"/>
      <c r="CP66" s="53"/>
      <c r="CQ66" s="53"/>
      <c r="CR66" s="53"/>
      <c r="CS66" s="53"/>
      <c r="CT66" s="53"/>
      <c r="CU66" s="53"/>
      <c r="CV66" s="53"/>
      <c r="CW66" s="53"/>
      <c r="CX66" s="53"/>
      <c r="CY66" s="53"/>
      <c r="CZ66" s="53"/>
      <c r="DA66" s="53"/>
      <c r="DB66" s="53"/>
      <c r="DC66" s="53"/>
      <c r="DD66" s="53"/>
      <c r="DE66" s="53"/>
      <c r="DF66" s="53"/>
      <c r="DG66" s="53"/>
      <c r="DH66" s="53"/>
      <c r="DI66" s="53"/>
      <c r="DJ66" s="53"/>
      <c r="DK66" s="53"/>
      <c r="DL66" s="53"/>
      <c r="DM66" s="53"/>
      <c r="DN66" s="53"/>
      <c r="DO66" s="53"/>
      <c r="DP66" s="53"/>
      <c r="DQ66" s="53"/>
      <c r="DR66" s="53"/>
      <c r="DS66" s="53"/>
      <c r="DT66" s="53"/>
      <c r="DU66" s="53"/>
      <c r="DV66" s="53"/>
      <c r="DW66" s="53"/>
      <c r="DX66" s="53"/>
      <c r="DY66" s="53"/>
      <c r="DZ66" s="53"/>
      <c r="EA66" s="53"/>
      <c r="EB66" s="53"/>
      <c r="EC66" s="53"/>
      <c r="ED66" s="53"/>
      <c r="EE66" s="53"/>
      <c r="EF66" s="53"/>
      <c r="EG66" s="53"/>
      <c r="EH66" s="53"/>
      <c r="EI66" s="53"/>
      <c r="EJ66" s="53"/>
      <c r="EK66" s="53"/>
      <c r="EL66" s="53"/>
      <c r="EM66" s="53"/>
      <c r="EN66" s="53"/>
      <c r="EO66" s="53"/>
      <c r="EP66" s="53"/>
      <c r="EQ66" s="53"/>
      <c r="ER66" s="53"/>
      <c r="ES66" s="53"/>
      <c r="ET66" s="53"/>
      <c r="EU66" s="53"/>
      <c r="EV66" s="53"/>
      <c r="EW66" s="53"/>
      <c r="EX66" s="53"/>
      <c r="EY66" s="53"/>
      <c r="EZ66" s="53"/>
      <c r="FA66" s="53"/>
      <c r="FB66" s="53"/>
      <c r="FC66" s="53"/>
      <c r="FD66" s="53"/>
      <c r="FE66" s="53"/>
      <c r="FF66" s="53"/>
      <c r="FG66" s="53"/>
      <c r="FH66" s="53"/>
      <c r="FI66" s="53"/>
      <c r="FJ66" s="53"/>
      <c r="FK66" s="53"/>
      <c r="FQ66" s="53"/>
      <c r="FR66" s="53"/>
      <c r="FS66" s="53"/>
    </row>
    <row r="67" spans="1:175" hidden="true">
      <c r="A67" s="53">
        <v>14</v>
      </c>
      <c r="B67"/>
      <c r="C67"/>
      <c r="D67"/>
      <c r="E67"/>
    </row>
    <row r="68" spans="1:175" customHeight="1" ht="21" hidden="true" s="53" customFormat="1">
      <c r="A68" s="53">
        <v>15</v>
      </c>
      <c r="B68" s="52" t="s">
        <v>252</v>
      </c>
      <c r="C68" s="53"/>
      <c r="D68" s="53"/>
      <c r="E68" s="53"/>
      <c r="BA68" s="159"/>
      <c r="BQ68" s="53"/>
      <c r="BR68" s="53"/>
      <c r="BS68" s="53"/>
      <c r="BT68" s="53"/>
      <c r="BU68" s="53"/>
      <c r="BV68" s="53"/>
      <c r="BY68" s="53"/>
      <c r="BZ68" s="53"/>
      <c r="CA68" s="53"/>
      <c r="CB68" s="53"/>
      <c r="CC68" s="53"/>
      <c r="CD68" s="53"/>
      <c r="CE68" s="53"/>
      <c r="CF68" s="53"/>
      <c r="CG68" s="53"/>
      <c r="CH68" s="53"/>
      <c r="CI68" s="53"/>
      <c r="CJ68" s="53"/>
      <c r="CK68" s="53"/>
      <c r="CL68" s="53"/>
      <c r="CM68" s="53"/>
      <c r="CN68" s="53"/>
      <c r="CO68" s="53"/>
      <c r="CP68" s="53"/>
      <c r="CQ68" s="53"/>
      <c r="CR68" s="53"/>
      <c r="CS68" s="53"/>
      <c r="CT68" s="53"/>
      <c r="CU68" s="53"/>
      <c r="CV68" s="53"/>
      <c r="CW68" s="53"/>
      <c r="CX68" s="53"/>
      <c r="CY68" s="53"/>
      <c r="CZ68" s="53"/>
      <c r="DA68" s="53"/>
      <c r="DB68" s="53"/>
      <c r="DC68" s="53"/>
      <c r="DD68" s="53"/>
      <c r="DE68" s="53"/>
      <c r="DF68" s="53"/>
      <c r="DG68" s="53"/>
      <c r="DH68" s="53"/>
      <c r="DI68" s="53"/>
      <c r="DJ68" s="53"/>
      <c r="DK68" s="53"/>
      <c r="DL68" s="53"/>
      <c r="DM68" s="53"/>
      <c r="DN68" s="53"/>
      <c r="DO68" s="53"/>
      <c r="DP68" s="53"/>
      <c r="DQ68" s="53"/>
      <c r="DR68" s="53"/>
      <c r="DS68" s="53"/>
      <c r="DT68" s="53"/>
      <c r="DU68" s="53"/>
      <c r="DV68" s="53"/>
      <c r="DW68" s="53"/>
      <c r="DX68" s="53"/>
      <c r="DY68" s="53"/>
      <c r="DZ68" s="53"/>
      <c r="EA68" s="53"/>
      <c r="EB68" s="53"/>
      <c r="EC68" s="53"/>
      <c r="ED68" s="53"/>
      <c r="EE68" s="53"/>
      <c r="EF68" s="53"/>
      <c r="EG68" s="53"/>
      <c r="EH68" s="53"/>
      <c r="EI68" s="53"/>
      <c r="EJ68" s="53"/>
      <c r="EK68" s="53"/>
      <c r="EL68" s="53"/>
      <c r="EM68" s="53"/>
      <c r="EN68" s="53"/>
      <c r="EO68" s="53"/>
      <c r="EP68" s="53"/>
      <c r="EQ68" s="53"/>
      <c r="ER68" s="53"/>
      <c r="ES68" s="53"/>
      <c r="ET68" s="53"/>
      <c r="EU68" s="53"/>
      <c r="EV68" s="53"/>
      <c r="EW68" s="53"/>
      <c r="EX68" s="53"/>
      <c r="EY68" s="53"/>
      <c r="EZ68" s="53"/>
      <c r="FA68" s="53"/>
      <c r="FB68" s="53"/>
      <c r="FC68" s="53"/>
      <c r="FD68" s="53"/>
      <c r="FE68" s="53"/>
      <c r="FF68" s="53"/>
      <c r="FG68" s="53"/>
      <c r="FH68" s="53"/>
      <c r="FI68" s="53"/>
      <c r="FJ68" s="53"/>
      <c r="FK68" s="53"/>
      <c r="FQ68" s="53"/>
      <c r="FR68" s="53"/>
      <c r="FS68" s="53"/>
    </row>
    <row r="69" spans="1:175" customHeight="1" ht="21" hidden="true" s="53" customFormat="1">
      <c r="A69" s="53">
        <v>16</v>
      </c>
      <c r="B69" s="278" t="s">
        <v>253</v>
      </c>
      <c r="C69" s="279"/>
      <c r="D69" s="279"/>
      <c r="E69" s="279"/>
      <c r="F69" s="279"/>
      <c r="G69" s="279"/>
      <c r="H69" s="279"/>
      <c r="I69" s="279"/>
      <c r="J69" s="279"/>
      <c r="K69" s="279"/>
      <c r="L69" s="279"/>
      <c r="M69" s="279"/>
      <c r="N69" s="279"/>
      <c r="O69" s="279"/>
      <c r="P69" s="279"/>
      <c r="Q69" s="280"/>
      <c r="BA69" s="159"/>
      <c r="BQ69" s="53"/>
      <c r="BR69" s="53"/>
      <c r="BS69" s="53"/>
      <c r="BT69" s="53"/>
      <c r="BU69" s="53"/>
      <c r="BV69" s="53"/>
      <c r="BY69" s="53"/>
      <c r="BZ69" s="53"/>
      <c r="CA69" s="53"/>
      <c r="CB69" s="53"/>
      <c r="CC69" s="53"/>
      <c r="CD69" s="53"/>
      <c r="CE69" s="53"/>
      <c r="CF69" s="53"/>
      <c r="CG69" s="53"/>
      <c r="CH69" s="53"/>
      <c r="CI69" s="53"/>
      <c r="CJ69" s="53"/>
      <c r="CK69" s="53"/>
      <c r="CL69" s="53"/>
      <c r="CM69" s="53"/>
      <c r="CN69" s="53"/>
      <c r="CO69" s="53"/>
      <c r="CP69" s="53"/>
      <c r="CQ69" s="53"/>
      <c r="CR69" s="53"/>
      <c r="CS69" s="53"/>
      <c r="CT69" s="53"/>
      <c r="CU69" s="53"/>
      <c r="CV69" s="53"/>
      <c r="CW69" s="53"/>
      <c r="CX69" s="53"/>
      <c r="CY69" s="53"/>
      <c r="CZ69" s="53"/>
      <c r="DA69" s="53"/>
      <c r="DB69" s="53"/>
      <c r="DC69" s="53"/>
      <c r="DD69" s="53"/>
      <c r="DE69" s="53"/>
      <c r="DF69" s="53"/>
      <c r="DG69" s="53"/>
      <c r="DH69" s="53"/>
      <c r="DI69" s="53"/>
      <c r="DJ69" s="53"/>
      <c r="DK69" s="53"/>
      <c r="DL69" s="53"/>
      <c r="DM69" s="53"/>
      <c r="DN69" s="53"/>
      <c r="DO69" s="53"/>
      <c r="DP69" s="53"/>
      <c r="DQ69" s="53"/>
      <c r="DR69" s="53"/>
      <c r="DS69" s="53"/>
      <c r="DT69" s="53"/>
      <c r="DU69" s="53"/>
      <c r="DV69" s="53"/>
      <c r="DW69" s="53"/>
      <c r="DX69" s="53"/>
      <c r="DY69" s="53"/>
      <c r="DZ69" s="53"/>
      <c r="EA69" s="53"/>
      <c r="EB69" s="53"/>
      <c r="EC69" s="53"/>
      <c r="ED69" s="53"/>
      <c r="EE69" s="53"/>
      <c r="EF69" s="53"/>
      <c r="EG69" s="53"/>
      <c r="EH69" s="53"/>
      <c r="EI69" s="53"/>
      <c r="EJ69" s="53"/>
      <c r="EK69" s="53"/>
      <c r="EL69" s="53"/>
      <c r="EM69" s="53"/>
      <c r="EN69" s="53"/>
      <c r="EO69" s="53"/>
      <c r="EP69" s="53"/>
      <c r="EQ69" s="53"/>
      <c r="ER69" s="53"/>
      <c r="ES69" s="53"/>
      <c r="ET69" s="53"/>
      <c r="EU69" s="53"/>
      <c r="EV69" s="53"/>
      <c r="EW69" s="53"/>
      <c r="EX69" s="53"/>
      <c r="EY69" s="53"/>
      <c r="EZ69" s="53"/>
      <c r="FA69" s="53"/>
      <c r="FB69" s="53"/>
      <c r="FC69" s="53"/>
      <c r="FD69" s="53"/>
      <c r="FE69" s="53"/>
      <c r="FF69" s="53"/>
      <c r="FG69" s="53"/>
      <c r="FH69" s="53"/>
      <c r="FI69" s="53"/>
      <c r="FJ69" s="53"/>
      <c r="FK69" s="53"/>
      <c r="FQ69" s="53"/>
      <c r="FR69" s="53"/>
      <c r="FS69" s="53"/>
    </row>
    <row r="70" spans="1:175" customHeight="1" ht="23.4" hidden="true" s="53" customFormat="1">
      <c r="A70" s="53">
        <v>17</v>
      </c>
      <c r="B70" s="246" t="s">
        <v>254</v>
      </c>
      <c r="C70" s="247"/>
      <c r="D70" s="247"/>
      <c r="E70" s="247"/>
      <c r="F70" s="247"/>
      <c r="G70" s="247"/>
      <c r="H70" s="247"/>
      <c r="I70" s="247"/>
      <c r="J70" s="248"/>
      <c r="K70" s="255" t="s">
        <v>255</v>
      </c>
      <c r="L70" s="256"/>
      <c r="M70" s="257"/>
      <c r="N70" s="258"/>
      <c r="O70" s="259"/>
      <c r="P70" s="259"/>
      <c r="Q70" s="260"/>
      <c r="BA70" s="159"/>
      <c r="BQ70" s="53"/>
      <c r="BR70" s="53"/>
      <c r="BS70" s="53"/>
      <c r="BT70" s="53"/>
      <c r="BU70" s="53"/>
      <c r="BV70" s="53"/>
      <c r="BY70" s="53"/>
      <c r="BZ70" s="53"/>
      <c r="CA70" s="53"/>
      <c r="CB70" s="53"/>
      <c r="CC70" s="53"/>
      <c r="CD70" s="53"/>
      <c r="CE70" s="53"/>
      <c r="CF70" s="53"/>
      <c r="CG70" s="53"/>
      <c r="CH70" s="53"/>
      <c r="CI70" s="53"/>
      <c r="CJ70" s="53"/>
      <c r="CK70" s="53"/>
      <c r="CL70" s="53"/>
      <c r="CM70" s="53"/>
      <c r="CN70" s="53"/>
      <c r="CO70" s="53"/>
      <c r="CP70" s="53"/>
      <c r="CQ70" s="53"/>
      <c r="CR70" s="53"/>
      <c r="CS70" s="53"/>
      <c r="CT70" s="53"/>
      <c r="CU70" s="53"/>
      <c r="CV70" s="53"/>
      <c r="CW70" s="53"/>
      <c r="CX70" s="53"/>
      <c r="CY70" s="53"/>
      <c r="CZ70" s="53"/>
      <c r="DA70" s="53"/>
      <c r="DB70" s="53"/>
      <c r="DC70" s="53"/>
      <c r="DD70" s="53"/>
      <c r="DE70" s="53"/>
      <c r="DF70" s="53"/>
      <c r="DG70" s="53"/>
      <c r="DH70" s="53"/>
      <c r="DI70" s="53"/>
      <c r="DJ70" s="53"/>
      <c r="DK70" s="53"/>
      <c r="DL70" s="53"/>
      <c r="DM70" s="53"/>
      <c r="DN70" s="53"/>
      <c r="DO70" s="53"/>
      <c r="DP70" s="53"/>
      <c r="DQ70" s="53"/>
      <c r="DR70" s="53"/>
      <c r="DS70" s="53"/>
      <c r="DT70" s="53"/>
      <c r="DU70" s="53"/>
      <c r="DV70" s="53"/>
      <c r="DW70" s="53"/>
      <c r="DX70" s="53"/>
      <c r="DY70" s="53"/>
      <c r="DZ70" s="53"/>
      <c r="EA70" s="53"/>
      <c r="EB70" s="53"/>
      <c r="EC70" s="53"/>
      <c r="ED70" s="53"/>
      <c r="EE70" s="53"/>
      <c r="EF70" s="53"/>
      <c r="EG70" s="53"/>
      <c r="EH70" s="53"/>
      <c r="EI70" s="53"/>
      <c r="EJ70" s="53"/>
      <c r="EK70" s="53"/>
      <c r="EL70" s="53"/>
      <c r="EM70" s="53"/>
      <c r="EN70" s="53"/>
      <c r="EO70" s="53"/>
      <c r="EP70" s="53"/>
      <c r="EQ70" s="53"/>
      <c r="ER70" s="53"/>
      <c r="ES70" s="53"/>
      <c r="ET70" s="53"/>
      <c r="EU70" s="53"/>
      <c r="EV70" s="53"/>
      <c r="EW70" s="53"/>
      <c r="EX70" s="53"/>
      <c r="EY70" s="53"/>
      <c r="EZ70" s="53"/>
      <c r="FA70" s="53"/>
      <c r="FB70" s="53"/>
      <c r="FC70" s="53"/>
      <c r="FD70" s="53"/>
      <c r="FE70" s="53"/>
      <c r="FF70" s="53"/>
      <c r="FG70" s="53"/>
      <c r="FH70" s="53"/>
      <c r="FI70" s="53"/>
      <c r="FJ70" s="53"/>
      <c r="FK70" s="53"/>
      <c r="FQ70" s="53"/>
      <c r="FR70" s="53"/>
      <c r="FS70" s="53"/>
    </row>
    <row r="71" spans="1:175" customHeight="1" ht="23.4" hidden="true" s="53" customFormat="1">
      <c r="A71" s="53">
        <v>18</v>
      </c>
      <c r="B71" s="249"/>
      <c r="C71" s="250"/>
      <c r="D71" s="250"/>
      <c r="E71" s="250"/>
      <c r="F71" s="250"/>
      <c r="G71" s="250"/>
      <c r="H71" s="250"/>
      <c r="I71" s="250"/>
      <c r="J71" s="251"/>
      <c r="K71" s="261" t="s">
        <v>256</v>
      </c>
      <c r="L71" s="262"/>
      <c r="M71" s="263"/>
      <c r="N71" s="264"/>
      <c r="O71" s="265"/>
      <c r="P71" s="265"/>
      <c r="Q71" s="266"/>
      <c r="BA71" s="159"/>
      <c r="BQ71" s="53"/>
      <c r="BR71" s="53"/>
      <c r="BS71" s="53"/>
      <c r="BT71" s="53"/>
      <c r="BU71" s="53"/>
      <c r="BV71" s="53"/>
      <c r="BY71" s="53"/>
      <c r="BZ71" s="53"/>
      <c r="CA71" s="53"/>
      <c r="CB71" s="53"/>
      <c r="CC71" s="53"/>
      <c r="CD71" s="53"/>
      <c r="CE71" s="53"/>
      <c r="CF71" s="53"/>
      <c r="CG71" s="53"/>
      <c r="CH71" s="53"/>
      <c r="CI71" s="53"/>
      <c r="CJ71" s="53"/>
      <c r="CK71" s="53"/>
      <c r="CL71" s="53"/>
      <c r="CM71" s="53"/>
      <c r="CN71" s="53"/>
      <c r="CO71" s="53"/>
      <c r="CP71" s="53"/>
      <c r="CQ71" s="53"/>
      <c r="CR71" s="53"/>
      <c r="CS71" s="53"/>
      <c r="CT71" s="53"/>
      <c r="CU71" s="53"/>
      <c r="CV71" s="53"/>
      <c r="CW71" s="53"/>
      <c r="CX71" s="53"/>
      <c r="CY71" s="53"/>
      <c r="CZ71" s="53"/>
      <c r="DA71" s="53"/>
      <c r="DB71" s="53"/>
      <c r="DC71" s="53"/>
      <c r="DD71" s="53"/>
      <c r="DE71" s="53"/>
      <c r="DF71" s="53"/>
      <c r="DG71" s="53"/>
      <c r="DH71" s="53"/>
      <c r="DI71" s="53"/>
      <c r="DJ71" s="53"/>
      <c r="DK71" s="53"/>
      <c r="DL71" s="53"/>
      <c r="DM71" s="53"/>
      <c r="DN71" s="53"/>
      <c r="DO71" s="53"/>
      <c r="DP71" s="53"/>
      <c r="DQ71" s="53"/>
      <c r="DR71" s="53"/>
      <c r="DS71" s="53"/>
      <c r="DT71" s="53"/>
      <c r="DU71" s="53"/>
      <c r="DV71" s="53"/>
      <c r="DW71" s="53"/>
      <c r="DX71" s="53"/>
      <c r="DY71" s="53"/>
      <c r="DZ71" s="53"/>
      <c r="EA71" s="53"/>
      <c r="EB71" s="53"/>
      <c r="EC71" s="53"/>
      <c r="ED71" s="53"/>
      <c r="EE71" s="53"/>
      <c r="EF71" s="53"/>
      <c r="EG71" s="53"/>
      <c r="EH71" s="53"/>
      <c r="EI71" s="53"/>
      <c r="EJ71" s="53"/>
      <c r="EK71" s="53"/>
      <c r="EL71" s="53"/>
      <c r="EM71" s="53"/>
      <c r="EN71" s="53"/>
      <c r="EO71" s="53"/>
      <c r="EP71" s="53"/>
      <c r="EQ71" s="53"/>
      <c r="ER71" s="53"/>
      <c r="ES71" s="53"/>
      <c r="ET71" s="53"/>
      <c r="EU71" s="53"/>
      <c r="EV71" s="53"/>
      <c r="EW71" s="53"/>
      <c r="EX71" s="53"/>
      <c r="EY71" s="53"/>
      <c r="EZ71" s="53"/>
      <c r="FA71" s="53"/>
      <c r="FB71" s="53"/>
      <c r="FC71" s="53"/>
      <c r="FD71" s="53"/>
      <c r="FE71" s="53"/>
      <c r="FF71" s="53"/>
      <c r="FG71" s="53"/>
      <c r="FH71" s="53"/>
      <c r="FI71" s="53"/>
      <c r="FJ71" s="53"/>
      <c r="FK71" s="53"/>
      <c r="FQ71" s="53"/>
      <c r="FR71" s="53"/>
      <c r="FS71" s="53"/>
    </row>
    <row r="72" spans="1:175" customHeight="1" ht="23.4" hidden="true" s="53" customFormat="1">
      <c r="A72" s="53">
        <v>19</v>
      </c>
      <c r="B72" s="252"/>
      <c r="C72" s="253"/>
      <c r="D72" s="253"/>
      <c r="E72" s="253"/>
      <c r="F72" s="253"/>
      <c r="G72" s="253"/>
      <c r="H72" s="253"/>
      <c r="I72" s="253"/>
      <c r="J72" s="254"/>
      <c r="K72" s="267" t="s">
        <v>257</v>
      </c>
      <c r="L72" s="268"/>
      <c r="M72" s="269"/>
      <c r="N72" s="270"/>
      <c r="O72" s="271"/>
      <c r="P72" s="271"/>
      <c r="Q72" s="272"/>
      <c r="BA72" s="159"/>
      <c r="BQ72" s="53"/>
      <c r="BR72" s="53"/>
      <c r="BS72" s="53"/>
      <c r="BT72" s="53"/>
      <c r="BU72" s="53"/>
      <c r="BV72" s="53"/>
      <c r="BY72" s="53"/>
      <c r="BZ72" s="53"/>
      <c r="CA72" s="53"/>
      <c r="CB72" s="53"/>
      <c r="CC72" s="53"/>
      <c r="CD72" s="53"/>
      <c r="CE72" s="53"/>
      <c r="CF72" s="53"/>
      <c r="CG72" s="53"/>
      <c r="CH72" s="53"/>
      <c r="CI72" s="53"/>
      <c r="CJ72" s="53"/>
      <c r="CK72" s="53"/>
      <c r="CL72" s="53"/>
      <c r="CM72" s="53"/>
      <c r="CN72" s="53"/>
      <c r="CO72" s="53"/>
      <c r="CP72" s="53"/>
      <c r="CQ72" s="53"/>
      <c r="CR72" s="53"/>
      <c r="CS72" s="53"/>
      <c r="CT72" s="53"/>
      <c r="CU72" s="53"/>
      <c r="CV72" s="53"/>
      <c r="CW72" s="53"/>
      <c r="CX72" s="53"/>
      <c r="CY72" s="53"/>
      <c r="CZ72" s="53"/>
      <c r="DA72" s="53"/>
      <c r="DB72" s="53"/>
      <c r="DC72" s="53"/>
      <c r="DD72" s="53"/>
      <c r="DE72" s="53"/>
      <c r="DF72" s="53"/>
      <c r="DG72" s="53"/>
      <c r="DH72" s="53"/>
      <c r="DI72" s="53"/>
      <c r="DJ72" s="53"/>
      <c r="DK72" s="53"/>
      <c r="DL72" s="53"/>
      <c r="DM72" s="53"/>
      <c r="DN72" s="53"/>
      <c r="DO72" s="53"/>
      <c r="DP72" s="53"/>
      <c r="DQ72" s="53"/>
      <c r="DR72" s="53"/>
      <c r="DS72" s="53"/>
      <c r="DT72" s="53"/>
      <c r="DU72" s="53"/>
      <c r="DV72" s="53"/>
      <c r="DW72" s="53"/>
      <c r="DX72" s="53"/>
      <c r="DY72" s="53"/>
      <c r="DZ72" s="53"/>
      <c r="EA72" s="53"/>
      <c r="EB72" s="53"/>
      <c r="EC72" s="53"/>
      <c r="ED72" s="53"/>
      <c r="EE72" s="53"/>
      <c r="EF72" s="53"/>
      <c r="EG72" s="53"/>
      <c r="EH72" s="53"/>
      <c r="EI72" s="53"/>
      <c r="EJ72" s="53"/>
      <c r="EK72" s="53"/>
      <c r="EL72" s="53"/>
      <c r="EM72" s="53"/>
      <c r="EN72" s="53"/>
      <c r="EO72" s="53"/>
      <c r="EP72" s="53"/>
      <c r="EQ72" s="53"/>
      <c r="ER72" s="53"/>
      <c r="ES72" s="53"/>
      <c r="ET72" s="53"/>
      <c r="EU72" s="53"/>
      <c r="EV72" s="53"/>
      <c r="EW72" s="53"/>
      <c r="EX72" s="53"/>
      <c r="EY72" s="53"/>
      <c r="EZ72" s="53"/>
      <c r="FA72" s="53"/>
      <c r="FB72" s="53"/>
      <c r="FC72" s="53"/>
      <c r="FD72" s="53"/>
      <c r="FE72" s="53"/>
      <c r="FF72" s="53"/>
      <c r="FG72" s="53"/>
      <c r="FH72" s="53"/>
      <c r="FI72" s="53"/>
      <c r="FJ72" s="53"/>
      <c r="FK72" s="53"/>
      <c r="FQ72" s="53"/>
      <c r="FR72" s="53"/>
      <c r="FS72" s="53"/>
    </row>
    <row r="73" spans="1:175" customHeight="1" ht="23.4" hidden="true" s="53" customFormat="1">
      <c r="A73" s="53">
        <v>20</v>
      </c>
      <c r="B73" s="246" t="s">
        <v>258</v>
      </c>
      <c r="C73" s="247"/>
      <c r="D73" s="247"/>
      <c r="E73" s="247"/>
      <c r="F73" s="247"/>
      <c r="G73" s="247"/>
      <c r="H73" s="247"/>
      <c r="I73" s="247"/>
      <c r="J73" s="248"/>
      <c r="K73" s="255" t="s">
        <v>259</v>
      </c>
      <c r="L73" s="256"/>
      <c r="M73" s="257"/>
      <c r="N73" s="258"/>
      <c r="O73" s="259"/>
      <c r="P73" s="259"/>
      <c r="Q73" s="260"/>
      <c r="BA73" s="159"/>
      <c r="BQ73" s="53"/>
      <c r="BR73" s="53"/>
      <c r="BS73" s="53"/>
      <c r="BT73" s="53"/>
      <c r="BU73" s="53"/>
      <c r="BV73" s="53"/>
      <c r="BY73" s="53"/>
      <c r="BZ73" s="53"/>
      <c r="CA73" s="53"/>
      <c r="CB73" s="53"/>
      <c r="CC73" s="53"/>
      <c r="CD73" s="53"/>
      <c r="CE73" s="53"/>
      <c r="CF73" s="53"/>
      <c r="CG73" s="53"/>
      <c r="CH73" s="53"/>
      <c r="CI73" s="53"/>
      <c r="CJ73" s="53"/>
      <c r="CK73" s="53"/>
      <c r="CL73" s="53"/>
      <c r="CM73" s="53"/>
      <c r="CN73" s="53"/>
      <c r="CO73" s="53"/>
      <c r="CP73" s="53"/>
      <c r="CQ73" s="53"/>
      <c r="CR73" s="53"/>
      <c r="CS73" s="53"/>
      <c r="CT73" s="53"/>
      <c r="CU73" s="53"/>
      <c r="CV73" s="53"/>
      <c r="CW73" s="53"/>
      <c r="CX73" s="53"/>
      <c r="CY73" s="53"/>
      <c r="CZ73" s="53"/>
      <c r="DA73" s="53"/>
      <c r="DB73" s="53"/>
      <c r="DC73" s="53"/>
      <c r="DD73" s="53"/>
      <c r="DE73" s="53"/>
      <c r="DF73" s="53"/>
      <c r="DG73" s="53"/>
      <c r="DH73" s="53"/>
      <c r="DI73" s="53"/>
      <c r="DJ73" s="53"/>
      <c r="DK73" s="53"/>
      <c r="DL73" s="53"/>
      <c r="DM73" s="53"/>
      <c r="DN73" s="53"/>
      <c r="DO73" s="53"/>
      <c r="DP73" s="53"/>
      <c r="DQ73" s="53"/>
      <c r="DR73" s="53"/>
      <c r="DS73" s="53"/>
      <c r="DT73" s="53"/>
      <c r="DU73" s="53"/>
      <c r="DV73" s="53"/>
      <c r="DW73" s="53"/>
      <c r="DX73" s="53"/>
      <c r="DY73" s="53"/>
      <c r="DZ73" s="53"/>
      <c r="EA73" s="53"/>
      <c r="EB73" s="53"/>
      <c r="EC73" s="53"/>
      <c r="ED73" s="53"/>
      <c r="EE73" s="53"/>
      <c r="EF73" s="53"/>
      <c r="EG73" s="53"/>
      <c r="EH73" s="53"/>
      <c r="EI73" s="53"/>
      <c r="EJ73" s="53"/>
      <c r="EK73" s="53"/>
      <c r="EL73" s="53"/>
      <c r="EM73" s="53"/>
      <c r="EN73" s="53"/>
      <c r="EO73" s="53"/>
      <c r="EP73" s="53"/>
      <c r="EQ73" s="53"/>
      <c r="ER73" s="53"/>
      <c r="ES73" s="53"/>
      <c r="ET73" s="53"/>
      <c r="EU73" s="53"/>
      <c r="EV73" s="53"/>
      <c r="EW73" s="53"/>
      <c r="EX73" s="53"/>
      <c r="EY73" s="53"/>
      <c r="EZ73" s="53"/>
      <c r="FA73" s="53"/>
      <c r="FB73" s="53"/>
      <c r="FC73" s="53"/>
      <c r="FD73" s="53"/>
      <c r="FE73" s="53"/>
      <c r="FF73" s="53"/>
      <c r="FG73" s="53"/>
      <c r="FH73" s="53"/>
      <c r="FI73" s="53"/>
      <c r="FJ73" s="53"/>
      <c r="FK73" s="53"/>
      <c r="FQ73" s="53"/>
      <c r="FR73" s="53"/>
      <c r="FS73" s="53"/>
    </row>
    <row r="74" spans="1:175" customHeight="1" ht="23.4" hidden="true" s="53" customFormat="1">
      <c r="A74" s="53">
        <v>21</v>
      </c>
      <c r="B74" s="249"/>
      <c r="C74" s="250"/>
      <c r="D74" s="250"/>
      <c r="E74" s="250"/>
      <c r="F74" s="250"/>
      <c r="G74" s="250"/>
      <c r="H74" s="250"/>
      <c r="I74" s="250"/>
      <c r="J74" s="251"/>
      <c r="K74" s="261" t="s">
        <v>260</v>
      </c>
      <c r="L74" s="262"/>
      <c r="M74" s="263"/>
      <c r="N74" s="264"/>
      <c r="O74" s="265"/>
      <c r="P74" s="265"/>
      <c r="Q74" s="266"/>
      <c r="BA74" s="159"/>
      <c r="BQ74" s="53"/>
      <c r="BR74" s="53"/>
      <c r="BS74" s="53"/>
      <c r="BT74" s="53"/>
      <c r="BU74" s="53"/>
      <c r="BV74" s="53"/>
      <c r="BY74" s="53"/>
      <c r="BZ74" s="53"/>
      <c r="CA74" s="53"/>
      <c r="CB74" s="53"/>
      <c r="CC74" s="53"/>
      <c r="CD74" s="53"/>
      <c r="CE74" s="53"/>
      <c r="CF74" s="53"/>
      <c r="CG74" s="53"/>
      <c r="CH74" s="53"/>
      <c r="CI74" s="53"/>
      <c r="CJ74" s="53"/>
      <c r="CK74" s="53"/>
      <c r="CL74" s="53"/>
      <c r="CM74" s="53"/>
      <c r="CN74" s="53"/>
      <c r="CO74" s="53"/>
      <c r="CP74" s="53"/>
      <c r="CQ74" s="53"/>
      <c r="CR74" s="53"/>
      <c r="CS74" s="53"/>
      <c r="CT74" s="53"/>
      <c r="CU74" s="53"/>
      <c r="CV74" s="53"/>
      <c r="CW74" s="53"/>
      <c r="CX74" s="53"/>
      <c r="CY74" s="53"/>
      <c r="CZ74" s="53"/>
      <c r="DA74" s="53"/>
      <c r="DB74" s="53"/>
      <c r="DC74" s="53"/>
      <c r="DD74" s="53"/>
      <c r="DE74" s="53"/>
      <c r="DF74" s="53"/>
      <c r="DG74" s="53"/>
      <c r="DH74" s="53"/>
      <c r="DI74" s="53"/>
      <c r="DJ74" s="53"/>
      <c r="DK74" s="53"/>
      <c r="DL74" s="53"/>
      <c r="DM74" s="53"/>
      <c r="DN74" s="53"/>
      <c r="DO74" s="53"/>
      <c r="DP74" s="53"/>
      <c r="DQ74" s="53"/>
      <c r="DR74" s="53"/>
      <c r="DS74" s="53"/>
      <c r="DT74" s="53"/>
      <c r="DU74" s="53"/>
      <c r="DV74" s="53"/>
      <c r="DW74" s="53"/>
      <c r="DX74" s="53"/>
      <c r="DY74" s="53"/>
      <c r="DZ74" s="53"/>
      <c r="EA74" s="53"/>
      <c r="EB74" s="53"/>
      <c r="EC74" s="53"/>
      <c r="ED74" s="53"/>
      <c r="EE74" s="53"/>
      <c r="EF74" s="53"/>
      <c r="EG74" s="53"/>
      <c r="EH74" s="53"/>
      <c r="EI74" s="53"/>
      <c r="EJ74" s="53"/>
      <c r="EK74" s="53"/>
      <c r="EL74" s="53"/>
      <c r="EM74" s="53"/>
      <c r="EN74" s="53"/>
      <c r="EO74" s="53"/>
      <c r="EP74" s="53"/>
      <c r="EQ74" s="53"/>
      <c r="ER74" s="53"/>
      <c r="ES74" s="53"/>
      <c r="ET74" s="53"/>
      <c r="EU74" s="53"/>
      <c r="EV74" s="53"/>
      <c r="EW74" s="53"/>
      <c r="EX74" s="53"/>
      <c r="EY74" s="53"/>
      <c r="EZ74" s="53"/>
      <c r="FA74" s="53"/>
      <c r="FB74" s="53"/>
      <c r="FC74" s="53"/>
      <c r="FD74" s="53"/>
      <c r="FE74" s="53"/>
      <c r="FF74" s="53"/>
      <c r="FG74" s="53"/>
      <c r="FH74" s="53"/>
      <c r="FI74" s="53"/>
      <c r="FJ74" s="53"/>
      <c r="FK74" s="53"/>
      <c r="FQ74" s="53"/>
      <c r="FR74" s="53"/>
      <c r="FS74" s="53"/>
    </row>
    <row r="75" spans="1:175" customHeight="1" ht="23.4" hidden="true" s="53" customFormat="1">
      <c r="A75" s="53">
        <v>22</v>
      </c>
      <c r="B75" s="252"/>
      <c r="C75" s="253"/>
      <c r="D75" s="253"/>
      <c r="E75" s="253"/>
      <c r="F75" s="253"/>
      <c r="G75" s="253"/>
      <c r="H75" s="253"/>
      <c r="I75" s="253"/>
      <c r="J75" s="254"/>
      <c r="K75" s="267" t="s">
        <v>261</v>
      </c>
      <c r="L75" s="268"/>
      <c r="M75" s="269"/>
      <c r="N75" s="270"/>
      <c r="O75" s="271"/>
      <c r="P75" s="271"/>
      <c r="Q75" s="272"/>
      <c r="BA75" s="159"/>
      <c r="BQ75" s="53"/>
      <c r="BR75" s="53"/>
      <c r="BS75" s="53"/>
      <c r="BT75" s="53"/>
      <c r="BU75" s="53"/>
      <c r="BV75" s="53"/>
      <c r="BY75" s="53"/>
      <c r="BZ75" s="53"/>
      <c r="CA75" s="53"/>
      <c r="CB75" s="53"/>
      <c r="CC75" s="53"/>
      <c r="CD75" s="53"/>
      <c r="CE75" s="53"/>
      <c r="CF75" s="53"/>
      <c r="CG75" s="53"/>
      <c r="CH75" s="53"/>
      <c r="CI75" s="53"/>
      <c r="CJ75" s="53"/>
      <c r="CK75" s="53"/>
      <c r="CL75" s="53"/>
      <c r="CM75" s="53"/>
      <c r="CN75" s="53"/>
      <c r="CO75" s="53"/>
      <c r="CP75" s="53"/>
      <c r="CQ75" s="53"/>
      <c r="CR75" s="53"/>
      <c r="CS75" s="53"/>
      <c r="CT75" s="53"/>
      <c r="CU75" s="53"/>
      <c r="CV75" s="53"/>
      <c r="CW75" s="53"/>
      <c r="CX75" s="53"/>
      <c r="CY75" s="53"/>
      <c r="CZ75" s="53"/>
      <c r="DA75" s="53"/>
      <c r="DB75" s="53"/>
      <c r="DC75" s="53"/>
      <c r="DD75" s="53"/>
      <c r="DE75" s="53"/>
      <c r="DF75" s="53"/>
      <c r="DG75" s="53"/>
      <c r="DH75" s="53"/>
      <c r="DI75" s="53"/>
      <c r="DJ75" s="53"/>
      <c r="DK75" s="53"/>
      <c r="DL75" s="53"/>
      <c r="DM75" s="53"/>
      <c r="DN75" s="53"/>
      <c r="DO75" s="53"/>
      <c r="DP75" s="53"/>
      <c r="DQ75" s="53"/>
      <c r="DR75" s="53"/>
      <c r="DS75" s="53"/>
      <c r="DT75" s="53"/>
      <c r="DU75" s="53"/>
      <c r="DV75" s="53"/>
      <c r="DW75" s="53"/>
      <c r="DX75" s="53"/>
      <c r="DY75" s="53"/>
      <c r="DZ75" s="53"/>
      <c r="EA75" s="53"/>
      <c r="EB75" s="53"/>
      <c r="EC75" s="53"/>
      <c r="ED75" s="53"/>
      <c r="EE75" s="53"/>
      <c r="EF75" s="53"/>
      <c r="EG75" s="53"/>
      <c r="EH75" s="53"/>
      <c r="EI75" s="53"/>
      <c r="EJ75" s="53"/>
      <c r="EK75" s="53"/>
      <c r="EL75" s="53"/>
      <c r="EM75" s="53"/>
      <c r="EN75" s="53"/>
      <c r="EO75" s="53"/>
      <c r="EP75" s="53"/>
      <c r="EQ75" s="53"/>
      <c r="ER75" s="53"/>
      <c r="ES75" s="53"/>
      <c r="ET75" s="53"/>
      <c r="EU75" s="53"/>
      <c r="EV75" s="53"/>
      <c r="EW75" s="53"/>
      <c r="EX75" s="53"/>
      <c r="EY75" s="53"/>
      <c r="EZ75" s="53"/>
      <c r="FA75" s="53"/>
      <c r="FB75" s="53"/>
      <c r="FC75" s="53"/>
      <c r="FD75" s="53"/>
      <c r="FE75" s="53"/>
      <c r="FF75" s="53"/>
      <c r="FG75" s="53"/>
      <c r="FH75" s="53"/>
      <c r="FI75" s="53"/>
      <c r="FJ75" s="53"/>
      <c r="FK75" s="53"/>
      <c r="FQ75" s="53"/>
      <c r="FR75" s="53"/>
      <c r="FS75" s="53"/>
    </row>
    <row r="76" spans="1:175" customHeight="1" ht="23.4" hidden="true" s="53" customFormat="1">
      <c r="A76" s="53">
        <v>23</v>
      </c>
      <c r="B76" s="246" t="s">
        <v>262</v>
      </c>
      <c r="C76" s="247"/>
      <c r="D76" s="247"/>
      <c r="E76" s="247"/>
      <c r="F76" s="247"/>
      <c r="G76" s="247"/>
      <c r="H76" s="247"/>
      <c r="I76" s="247"/>
      <c r="J76" s="248"/>
      <c r="K76" s="255" t="s">
        <v>263</v>
      </c>
      <c r="L76" s="256"/>
      <c r="M76" s="257"/>
      <c r="N76" s="258"/>
      <c r="O76" s="259"/>
      <c r="P76" s="259"/>
      <c r="Q76" s="260"/>
      <c r="BA76" s="159"/>
      <c r="BQ76" s="53"/>
      <c r="BR76" s="53"/>
      <c r="BS76" s="53"/>
      <c r="BT76" s="53"/>
      <c r="BU76" s="53"/>
      <c r="BV76" s="53"/>
      <c r="BY76" s="53"/>
      <c r="BZ76" s="53"/>
      <c r="CA76" s="53"/>
      <c r="CB76" s="53"/>
      <c r="CC76" s="53"/>
      <c r="CD76" s="53"/>
      <c r="CE76" s="53"/>
      <c r="CF76" s="53"/>
      <c r="CG76" s="53"/>
      <c r="CH76" s="53"/>
      <c r="CI76" s="53"/>
      <c r="CJ76" s="53"/>
      <c r="CK76" s="53"/>
      <c r="CL76" s="53"/>
      <c r="CM76" s="53"/>
      <c r="CN76" s="53"/>
      <c r="CO76" s="53"/>
      <c r="CP76" s="53"/>
      <c r="CQ76" s="53"/>
      <c r="CR76" s="53"/>
      <c r="CS76" s="53"/>
      <c r="CT76" s="53"/>
      <c r="CU76" s="53"/>
      <c r="CV76" s="53"/>
      <c r="CW76" s="53"/>
      <c r="CX76" s="53"/>
      <c r="CY76" s="53"/>
      <c r="CZ76" s="53"/>
      <c r="DA76" s="53"/>
      <c r="DB76" s="53"/>
      <c r="DC76" s="53"/>
      <c r="DD76" s="53"/>
      <c r="DE76" s="53"/>
      <c r="DF76" s="53"/>
      <c r="DG76" s="53"/>
      <c r="DH76" s="53"/>
      <c r="DI76" s="53"/>
      <c r="DJ76" s="53"/>
      <c r="DK76" s="53"/>
      <c r="DL76" s="53"/>
      <c r="DM76" s="53"/>
      <c r="DN76" s="53"/>
      <c r="DO76" s="53"/>
      <c r="DP76" s="53"/>
      <c r="DQ76" s="53"/>
      <c r="DR76" s="53"/>
      <c r="DS76" s="53"/>
      <c r="DT76" s="53"/>
      <c r="DU76" s="53"/>
      <c r="DV76" s="53"/>
      <c r="DW76" s="53"/>
      <c r="DX76" s="53"/>
      <c r="DY76" s="53"/>
      <c r="DZ76" s="53"/>
      <c r="EA76" s="53"/>
      <c r="EB76" s="53"/>
      <c r="EC76" s="53"/>
      <c r="ED76" s="53"/>
      <c r="EE76" s="53"/>
      <c r="EF76" s="53"/>
      <c r="EG76" s="53"/>
      <c r="EH76" s="53"/>
      <c r="EI76" s="53"/>
      <c r="EJ76" s="53"/>
      <c r="EK76" s="53"/>
      <c r="EL76" s="53"/>
      <c r="EM76" s="53"/>
      <c r="EN76" s="53"/>
      <c r="EO76" s="53"/>
      <c r="EP76" s="53"/>
      <c r="EQ76" s="53"/>
      <c r="ER76" s="53"/>
      <c r="ES76" s="53"/>
      <c r="ET76" s="53"/>
      <c r="EU76" s="53"/>
      <c r="EV76" s="53"/>
      <c r="EW76" s="53"/>
      <c r="EX76" s="53"/>
      <c r="EY76" s="53"/>
      <c r="EZ76" s="53"/>
      <c r="FA76" s="53"/>
      <c r="FB76" s="53"/>
      <c r="FC76" s="53"/>
      <c r="FD76" s="53"/>
      <c r="FE76" s="53"/>
      <c r="FF76" s="53"/>
      <c r="FG76" s="53"/>
      <c r="FH76" s="53"/>
      <c r="FI76" s="53"/>
      <c r="FJ76" s="53"/>
      <c r="FK76" s="53"/>
      <c r="FQ76" s="53"/>
      <c r="FR76" s="53"/>
      <c r="FS76" s="53"/>
    </row>
    <row r="77" spans="1:175" customHeight="1" ht="23.4" hidden="true" s="53" customFormat="1">
      <c r="A77" s="53">
        <v>24</v>
      </c>
      <c r="B77" s="249"/>
      <c r="C77" s="250"/>
      <c r="D77" s="250"/>
      <c r="E77" s="250"/>
      <c r="F77" s="250"/>
      <c r="G77" s="250"/>
      <c r="H77" s="250"/>
      <c r="I77" s="250"/>
      <c r="J77" s="251"/>
      <c r="K77" s="261" t="s">
        <v>264</v>
      </c>
      <c r="L77" s="262"/>
      <c r="M77" s="263"/>
      <c r="N77" s="264"/>
      <c r="O77" s="265"/>
      <c r="P77" s="265"/>
      <c r="Q77" s="266"/>
      <c r="BA77" s="159"/>
      <c r="BQ77" s="53"/>
      <c r="BR77" s="53"/>
      <c r="BS77" s="53"/>
      <c r="BT77" s="53"/>
      <c r="BU77" s="53"/>
      <c r="BV77" s="53"/>
      <c r="BY77" s="53"/>
      <c r="BZ77" s="53"/>
      <c r="CA77" s="53"/>
      <c r="CB77" s="53"/>
      <c r="CC77" s="53"/>
      <c r="CD77" s="53"/>
      <c r="CE77" s="53"/>
      <c r="CF77" s="53"/>
      <c r="CG77" s="53"/>
      <c r="CH77" s="53"/>
      <c r="CI77" s="53"/>
      <c r="CJ77" s="53"/>
      <c r="CK77" s="53"/>
      <c r="CL77" s="53"/>
      <c r="CM77" s="53"/>
      <c r="CN77" s="53"/>
      <c r="CO77" s="53"/>
      <c r="CP77" s="53"/>
      <c r="CQ77" s="53"/>
      <c r="CR77" s="53"/>
      <c r="CS77" s="53"/>
      <c r="CT77" s="53"/>
      <c r="CU77" s="53"/>
      <c r="CV77" s="53"/>
      <c r="CW77" s="53"/>
      <c r="CX77" s="53"/>
      <c r="CY77" s="53"/>
      <c r="CZ77" s="53"/>
      <c r="DA77" s="53"/>
      <c r="DB77" s="53"/>
      <c r="DC77" s="53"/>
      <c r="DD77" s="53"/>
      <c r="DE77" s="53"/>
      <c r="DF77" s="53"/>
      <c r="DG77" s="53"/>
      <c r="DH77" s="53"/>
      <c r="DI77" s="53"/>
      <c r="DJ77" s="53"/>
      <c r="DK77" s="53"/>
      <c r="DL77" s="53"/>
      <c r="DM77" s="53"/>
      <c r="DN77" s="53"/>
      <c r="DO77" s="53"/>
      <c r="DP77" s="53"/>
      <c r="DQ77" s="53"/>
      <c r="DR77" s="53"/>
      <c r="DS77" s="53"/>
      <c r="DT77" s="53"/>
      <c r="DU77" s="53"/>
      <c r="DV77" s="53"/>
      <c r="DW77" s="53"/>
      <c r="DX77" s="53"/>
      <c r="DY77" s="53"/>
      <c r="DZ77" s="53"/>
      <c r="EA77" s="53"/>
      <c r="EB77" s="53"/>
      <c r="EC77" s="53"/>
      <c r="ED77" s="53"/>
      <c r="EE77" s="53"/>
      <c r="EF77" s="53"/>
      <c r="EG77" s="53"/>
      <c r="EH77" s="53"/>
      <c r="EI77" s="53"/>
      <c r="EJ77" s="53"/>
      <c r="EK77" s="53"/>
      <c r="EL77" s="53"/>
      <c r="EM77" s="53"/>
      <c r="EN77" s="53"/>
      <c r="EO77" s="53"/>
      <c r="EP77" s="53"/>
      <c r="EQ77" s="53"/>
      <c r="ER77" s="53"/>
      <c r="ES77" s="53"/>
      <c r="ET77" s="53"/>
      <c r="EU77" s="53"/>
      <c r="EV77" s="53"/>
      <c r="EW77" s="53"/>
      <c r="EX77" s="53"/>
      <c r="EY77" s="53"/>
      <c r="EZ77" s="53"/>
      <c r="FA77" s="53"/>
      <c r="FB77" s="53"/>
      <c r="FC77" s="53"/>
      <c r="FD77" s="53"/>
      <c r="FE77" s="53"/>
      <c r="FF77" s="53"/>
      <c r="FG77" s="53"/>
      <c r="FH77" s="53"/>
      <c r="FI77" s="53"/>
      <c r="FJ77" s="53"/>
      <c r="FK77" s="53"/>
      <c r="FQ77" s="53"/>
      <c r="FR77" s="53"/>
      <c r="FS77" s="53"/>
    </row>
    <row r="78" spans="1:175" customHeight="1" ht="23.4" hidden="true" s="53" customFormat="1">
      <c r="A78" s="53">
        <v>25</v>
      </c>
      <c r="B78" s="252"/>
      <c r="C78" s="253"/>
      <c r="D78" s="253"/>
      <c r="E78" s="253"/>
      <c r="F78" s="253"/>
      <c r="G78" s="253"/>
      <c r="H78" s="253"/>
      <c r="I78" s="253"/>
      <c r="J78" s="254"/>
      <c r="K78" s="267" t="s">
        <v>265</v>
      </c>
      <c r="L78" s="268"/>
      <c r="M78" s="269"/>
      <c r="N78" s="270"/>
      <c r="O78" s="271"/>
      <c r="P78" s="271"/>
      <c r="Q78" s="272"/>
      <c r="BA78" s="159"/>
      <c r="BQ78" s="53"/>
      <c r="BR78" s="53"/>
      <c r="BS78" s="53"/>
      <c r="BT78" s="53"/>
      <c r="BU78" s="53"/>
      <c r="BV78" s="53"/>
      <c r="BY78" s="53"/>
      <c r="BZ78" s="53"/>
      <c r="CA78" s="53"/>
      <c r="CB78" s="53"/>
      <c r="CC78" s="53"/>
      <c r="CD78" s="53"/>
      <c r="CE78" s="53"/>
      <c r="CF78" s="53"/>
      <c r="CG78" s="53"/>
      <c r="CH78" s="53"/>
      <c r="CI78" s="53"/>
      <c r="CJ78" s="53"/>
      <c r="CK78" s="53"/>
      <c r="CL78" s="53"/>
      <c r="CM78" s="53"/>
      <c r="CN78" s="53"/>
      <c r="CO78" s="53"/>
      <c r="CP78" s="53"/>
      <c r="CQ78" s="53"/>
      <c r="CR78" s="53"/>
      <c r="CS78" s="53"/>
      <c r="CT78" s="53"/>
      <c r="CU78" s="53"/>
      <c r="CV78" s="53"/>
      <c r="CW78" s="53"/>
      <c r="CX78" s="53"/>
      <c r="CY78" s="53"/>
      <c r="CZ78" s="53"/>
      <c r="DA78" s="53"/>
      <c r="DB78" s="53"/>
      <c r="DC78" s="53"/>
      <c r="DD78" s="53"/>
      <c r="DE78" s="53"/>
      <c r="DF78" s="53"/>
      <c r="DG78" s="53"/>
      <c r="DH78" s="53"/>
      <c r="DI78" s="53"/>
      <c r="DJ78" s="53"/>
      <c r="DK78" s="53"/>
      <c r="DL78" s="53"/>
      <c r="DM78" s="53"/>
      <c r="DN78" s="53"/>
      <c r="DO78" s="53"/>
      <c r="DP78" s="53"/>
      <c r="DQ78" s="53"/>
      <c r="DR78" s="53"/>
      <c r="DS78" s="53"/>
      <c r="DT78" s="53"/>
      <c r="DU78" s="53"/>
      <c r="DV78" s="53"/>
      <c r="DW78" s="53"/>
      <c r="DX78" s="53"/>
      <c r="DY78" s="53"/>
      <c r="DZ78" s="53"/>
      <c r="EA78" s="53"/>
      <c r="EB78" s="53"/>
      <c r="EC78" s="53"/>
      <c r="ED78" s="53"/>
      <c r="EE78" s="53"/>
      <c r="EF78" s="53"/>
      <c r="EG78" s="53"/>
      <c r="EH78" s="53"/>
      <c r="EI78" s="53"/>
      <c r="EJ78" s="53"/>
      <c r="EK78" s="53"/>
      <c r="EL78" s="53"/>
      <c r="EM78" s="53"/>
      <c r="EN78" s="53"/>
      <c r="EO78" s="53"/>
      <c r="EP78" s="53"/>
      <c r="EQ78" s="53"/>
      <c r="ER78" s="53"/>
      <c r="ES78" s="53"/>
      <c r="ET78" s="53"/>
      <c r="EU78" s="53"/>
      <c r="EV78" s="53"/>
      <c r="EW78" s="53"/>
      <c r="EX78" s="53"/>
      <c r="EY78" s="53"/>
      <c r="EZ78" s="53"/>
      <c r="FA78" s="53"/>
      <c r="FB78" s="53"/>
      <c r="FC78" s="53"/>
      <c r="FD78" s="53"/>
      <c r="FE78" s="53"/>
      <c r="FF78" s="53"/>
      <c r="FG78" s="53"/>
      <c r="FH78" s="53"/>
      <c r="FI78" s="53"/>
      <c r="FJ78" s="53"/>
      <c r="FK78" s="53"/>
      <c r="FQ78" s="53"/>
      <c r="FR78" s="53"/>
      <c r="FS78" s="53"/>
    </row>
    <row r="79" spans="1:175" customHeight="1" ht="23.4" hidden="true" s="53" customFormat="1">
      <c r="A79" s="53">
        <v>26</v>
      </c>
      <c r="B79" s="246" t="s">
        <v>266</v>
      </c>
      <c r="C79" s="247"/>
      <c r="D79" s="247"/>
      <c r="E79" s="247"/>
      <c r="F79" s="247"/>
      <c r="G79" s="247"/>
      <c r="H79" s="247"/>
      <c r="I79" s="247"/>
      <c r="J79" s="248"/>
      <c r="K79" s="255" t="s">
        <v>267</v>
      </c>
      <c r="L79" s="256"/>
      <c r="M79" s="257"/>
      <c r="N79" s="258"/>
      <c r="O79" s="259"/>
      <c r="P79" s="259"/>
      <c r="Q79" s="260"/>
      <c r="BA79" s="159"/>
      <c r="BQ79" s="53"/>
      <c r="BR79" s="53"/>
      <c r="BS79" s="53"/>
      <c r="BT79" s="53"/>
      <c r="BU79" s="53"/>
      <c r="BV79" s="53"/>
      <c r="BY79" s="53"/>
      <c r="BZ79" s="53"/>
      <c r="CA79" s="53"/>
      <c r="CB79" s="53"/>
      <c r="CC79" s="53"/>
      <c r="CD79" s="53"/>
      <c r="CE79" s="53"/>
      <c r="CF79" s="53"/>
      <c r="CG79" s="53"/>
      <c r="CH79" s="53"/>
      <c r="CI79" s="53"/>
      <c r="CJ79" s="53"/>
      <c r="CK79" s="53"/>
      <c r="CL79" s="53"/>
      <c r="CM79" s="53"/>
      <c r="CN79" s="53"/>
      <c r="CO79" s="53"/>
      <c r="CP79" s="53"/>
      <c r="CQ79" s="53"/>
      <c r="CR79" s="53"/>
      <c r="CS79" s="53"/>
      <c r="CT79" s="53"/>
      <c r="CU79" s="53"/>
      <c r="CV79" s="53"/>
      <c r="CW79" s="53"/>
      <c r="CX79" s="53"/>
      <c r="CY79" s="53"/>
      <c r="CZ79" s="53"/>
      <c r="DA79" s="53"/>
      <c r="DB79" s="53"/>
      <c r="DC79" s="53"/>
      <c r="DD79" s="53"/>
      <c r="DE79" s="53"/>
      <c r="DF79" s="53"/>
      <c r="DG79" s="53"/>
      <c r="DH79" s="53"/>
      <c r="DI79" s="53"/>
      <c r="DJ79" s="53"/>
      <c r="DK79" s="53"/>
      <c r="DL79" s="53"/>
      <c r="DM79" s="53"/>
      <c r="DN79" s="53"/>
      <c r="DO79" s="53"/>
      <c r="DP79" s="53"/>
      <c r="DQ79" s="53"/>
      <c r="DR79" s="53"/>
      <c r="DS79" s="53"/>
      <c r="DT79" s="53"/>
      <c r="DU79" s="53"/>
      <c r="DV79" s="53"/>
      <c r="DW79" s="53"/>
      <c r="DX79" s="53"/>
      <c r="DY79" s="53"/>
      <c r="DZ79" s="53"/>
      <c r="EA79" s="53"/>
      <c r="EB79" s="53"/>
      <c r="EC79" s="53"/>
      <c r="ED79" s="53"/>
      <c r="EE79" s="53"/>
      <c r="EF79" s="53"/>
      <c r="EG79" s="53"/>
      <c r="EH79" s="53"/>
      <c r="EI79" s="53"/>
      <c r="EJ79" s="53"/>
      <c r="EK79" s="53"/>
      <c r="EL79" s="53"/>
      <c r="EM79" s="53"/>
      <c r="EN79" s="53"/>
      <c r="EO79" s="53"/>
      <c r="EP79" s="53"/>
      <c r="EQ79" s="53"/>
      <c r="ER79" s="53"/>
      <c r="ES79" s="53"/>
      <c r="ET79" s="53"/>
      <c r="EU79" s="53"/>
      <c r="EV79" s="53"/>
      <c r="EW79" s="53"/>
      <c r="EX79" s="53"/>
      <c r="EY79" s="53"/>
      <c r="EZ79" s="53"/>
      <c r="FA79" s="53"/>
      <c r="FB79" s="53"/>
      <c r="FC79" s="53"/>
      <c r="FD79" s="53"/>
      <c r="FE79" s="53"/>
      <c r="FF79" s="53"/>
      <c r="FG79" s="53"/>
      <c r="FH79" s="53"/>
      <c r="FI79" s="53"/>
      <c r="FJ79" s="53"/>
      <c r="FK79" s="53"/>
      <c r="FQ79" s="53"/>
      <c r="FR79" s="53"/>
      <c r="FS79" s="53"/>
    </row>
    <row r="80" spans="1:175" customHeight="1" ht="23.4" hidden="true" s="53" customFormat="1">
      <c r="A80" s="53">
        <v>27</v>
      </c>
      <c r="B80" s="249"/>
      <c r="C80" s="250"/>
      <c r="D80" s="250"/>
      <c r="E80" s="250"/>
      <c r="F80" s="250"/>
      <c r="G80" s="250"/>
      <c r="H80" s="250"/>
      <c r="I80" s="250"/>
      <c r="J80" s="251"/>
      <c r="K80" s="261" t="s">
        <v>268</v>
      </c>
      <c r="L80" s="262"/>
      <c r="M80" s="263"/>
      <c r="N80" s="264"/>
      <c r="O80" s="265"/>
      <c r="P80" s="265"/>
      <c r="Q80" s="266"/>
      <c r="BA80" s="159"/>
      <c r="BQ80" s="53"/>
      <c r="BR80" s="53"/>
      <c r="BS80" s="53"/>
      <c r="BT80" s="53"/>
      <c r="BU80" s="53"/>
      <c r="BV80" s="53"/>
      <c r="BY80" s="53"/>
      <c r="BZ80" s="53"/>
      <c r="CA80" s="53"/>
      <c r="CB80" s="53"/>
      <c r="CC80" s="53"/>
      <c r="CD80" s="53"/>
      <c r="CE80" s="53"/>
      <c r="CF80" s="53"/>
      <c r="CG80" s="53"/>
      <c r="CH80" s="53"/>
      <c r="CI80" s="53"/>
      <c r="CJ80" s="53"/>
      <c r="CK80" s="53"/>
      <c r="CL80" s="53"/>
      <c r="CM80" s="53"/>
      <c r="CN80" s="53"/>
      <c r="CO80" s="53"/>
      <c r="CP80" s="53"/>
      <c r="CQ80" s="53"/>
      <c r="CR80" s="53"/>
      <c r="CS80" s="53"/>
      <c r="CT80" s="53"/>
      <c r="CU80" s="53"/>
      <c r="CV80" s="53"/>
      <c r="CW80" s="53"/>
      <c r="CX80" s="53"/>
      <c r="CY80" s="53"/>
      <c r="CZ80" s="53"/>
      <c r="DA80" s="53"/>
      <c r="DB80" s="53"/>
      <c r="DC80" s="53"/>
      <c r="DD80" s="53"/>
      <c r="DE80" s="53"/>
      <c r="DF80" s="53"/>
      <c r="DG80" s="53"/>
      <c r="DH80" s="53"/>
      <c r="DI80" s="53"/>
      <c r="DJ80" s="53"/>
      <c r="DK80" s="53"/>
      <c r="DL80" s="53"/>
      <c r="DM80" s="53"/>
      <c r="DN80" s="53"/>
      <c r="DO80" s="53"/>
      <c r="DP80" s="53"/>
      <c r="DQ80" s="53"/>
      <c r="DR80" s="53"/>
      <c r="DS80" s="53"/>
      <c r="DT80" s="53"/>
      <c r="DU80" s="53"/>
      <c r="DV80" s="53"/>
      <c r="DW80" s="53"/>
      <c r="DX80" s="53"/>
      <c r="DY80" s="53"/>
      <c r="DZ80" s="53"/>
      <c r="EA80" s="53"/>
      <c r="EB80" s="53"/>
      <c r="EC80" s="53"/>
      <c r="ED80" s="53"/>
      <c r="EE80" s="53"/>
      <c r="EF80" s="53"/>
      <c r="EG80" s="53"/>
      <c r="EH80" s="53"/>
      <c r="EI80" s="53"/>
      <c r="EJ80" s="53"/>
      <c r="EK80" s="53"/>
      <c r="EL80" s="53"/>
      <c r="EM80" s="53"/>
      <c r="EN80" s="53"/>
      <c r="EO80" s="53"/>
      <c r="EP80" s="53"/>
      <c r="EQ80" s="53"/>
      <c r="ER80" s="53"/>
      <c r="ES80" s="53"/>
      <c r="ET80" s="53"/>
      <c r="EU80" s="53"/>
      <c r="EV80" s="53"/>
      <c r="EW80" s="53"/>
      <c r="EX80" s="53"/>
      <c r="EY80" s="53"/>
      <c r="EZ80" s="53"/>
      <c r="FA80" s="53"/>
      <c r="FB80" s="53"/>
      <c r="FC80" s="53"/>
      <c r="FD80" s="53"/>
      <c r="FE80" s="53"/>
      <c r="FF80" s="53"/>
      <c r="FG80" s="53"/>
      <c r="FH80" s="53"/>
      <c r="FI80" s="53"/>
      <c r="FJ80" s="53"/>
      <c r="FK80" s="53"/>
      <c r="FQ80" s="53"/>
      <c r="FR80" s="53"/>
      <c r="FS80" s="53"/>
    </row>
    <row r="81" spans="1:175" customHeight="1" ht="23.4" hidden="true" s="53" customFormat="1">
      <c r="A81" s="53">
        <v>28</v>
      </c>
      <c r="B81" s="287"/>
      <c r="C81" s="288"/>
      <c r="D81" s="288"/>
      <c r="E81" s="288"/>
      <c r="F81" s="288"/>
      <c r="G81" s="288"/>
      <c r="H81" s="288"/>
      <c r="I81" s="288"/>
      <c r="J81" s="289"/>
      <c r="K81" s="290" t="s">
        <v>269</v>
      </c>
      <c r="L81" s="291"/>
      <c r="M81" s="292"/>
      <c r="N81" s="293"/>
      <c r="O81" s="294"/>
      <c r="P81" s="294"/>
      <c r="Q81" s="295"/>
      <c r="BA81" s="159"/>
      <c r="BQ81" s="53"/>
      <c r="BR81" s="53"/>
      <c r="BS81" s="53"/>
      <c r="BT81" s="53"/>
      <c r="BU81" s="53"/>
      <c r="BV81" s="53"/>
      <c r="BY81" s="53"/>
      <c r="BZ81" s="53"/>
      <c r="CA81" s="53"/>
      <c r="CB81" s="53"/>
      <c r="CC81" s="53"/>
      <c r="CD81" s="53"/>
      <c r="CE81" s="53"/>
      <c r="CF81" s="53"/>
      <c r="CG81" s="53"/>
      <c r="CH81" s="53"/>
      <c r="CI81" s="53"/>
      <c r="CJ81" s="53"/>
      <c r="CK81" s="53"/>
      <c r="CL81" s="53"/>
      <c r="CM81" s="53"/>
      <c r="CN81" s="53"/>
      <c r="CO81" s="53"/>
      <c r="CP81" s="53"/>
      <c r="CQ81" s="53"/>
      <c r="CR81" s="53"/>
      <c r="CS81" s="53"/>
      <c r="CT81" s="53"/>
      <c r="CU81" s="53"/>
      <c r="CV81" s="53"/>
      <c r="CW81" s="53"/>
      <c r="CX81" s="53"/>
      <c r="CY81" s="53"/>
      <c r="CZ81" s="53"/>
      <c r="DA81" s="53"/>
      <c r="DB81" s="53"/>
      <c r="DC81" s="53"/>
      <c r="DD81" s="53"/>
      <c r="DE81" s="53"/>
      <c r="DF81" s="53"/>
      <c r="DG81" s="53"/>
      <c r="DH81" s="53"/>
      <c r="DI81" s="53"/>
      <c r="DJ81" s="53"/>
      <c r="DK81" s="53"/>
      <c r="DL81" s="53"/>
      <c r="DM81" s="53"/>
      <c r="DN81" s="53"/>
      <c r="DO81" s="53"/>
      <c r="DP81" s="53"/>
      <c r="DQ81" s="53"/>
      <c r="DR81" s="53"/>
      <c r="DS81" s="53"/>
      <c r="DT81" s="53"/>
      <c r="DU81" s="53"/>
      <c r="DV81" s="53"/>
      <c r="DW81" s="53"/>
      <c r="DX81" s="53"/>
      <c r="DY81" s="53"/>
      <c r="DZ81" s="53"/>
      <c r="EA81" s="53"/>
      <c r="EB81" s="53"/>
      <c r="EC81" s="53"/>
      <c r="ED81" s="53"/>
      <c r="EE81" s="53"/>
      <c r="EF81" s="53"/>
      <c r="EG81" s="53"/>
      <c r="EH81" s="53"/>
      <c r="EI81" s="53"/>
      <c r="EJ81" s="53"/>
      <c r="EK81" s="53"/>
      <c r="EL81" s="53"/>
      <c r="EM81" s="53"/>
      <c r="EN81" s="53"/>
      <c r="EO81" s="53"/>
      <c r="EP81" s="53"/>
      <c r="EQ81" s="53"/>
      <c r="ER81" s="53"/>
      <c r="ES81" s="53"/>
      <c r="ET81" s="53"/>
      <c r="EU81" s="53"/>
      <c r="EV81" s="53"/>
      <c r="EW81" s="53"/>
      <c r="EX81" s="53"/>
      <c r="EY81" s="53"/>
      <c r="EZ81" s="53"/>
      <c r="FA81" s="53"/>
      <c r="FB81" s="53"/>
      <c r="FC81" s="53"/>
      <c r="FD81" s="53"/>
      <c r="FE81" s="53"/>
      <c r="FF81" s="53"/>
      <c r="FG81" s="53"/>
      <c r="FH81" s="53"/>
      <c r="FI81" s="53"/>
      <c r="FJ81" s="53"/>
      <c r="FK81" s="53"/>
      <c r="FQ81" s="53"/>
      <c r="FR81" s="53"/>
      <c r="FS81" s="53"/>
    </row>
    <row r="82" spans="1:175" hidden="true">
      <c r="A82" s="53">
        <v>29</v>
      </c>
    </row>
    <row r="83" spans="1:175" customHeight="1" ht="21" hidden="true" s="53" customFormat="1">
      <c r="A83" s="53">
        <v>30</v>
      </c>
      <c r="B83" s="52" t="s">
        <v>126</v>
      </c>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173"/>
      <c r="BB83" s="52"/>
      <c r="BC83" s="52"/>
      <c r="BD83" s="52"/>
      <c r="BE83" s="52"/>
      <c r="BF83" s="52"/>
      <c r="BQ83" s="53"/>
      <c r="BR83" s="53"/>
      <c r="BS83" s="53"/>
      <c r="BT83" s="53"/>
      <c r="BU83" s="53"/>
      <c r="BV83" s="53"/>
      <c r="BY83" s="53"/>
      <c r="BZ83" s="53"/>
      <c r="CA83" s="53"/>
      <c r="CB83" s="53"/>
      <c r="CC83" s="53"/>
      <c r="CD83" s="53"/>
      <c r="CE83" s="53"/>
      <c r="CF83" s="53"/>
      <c r="CG83" s="53"/>
      <c r="CH83" s="53"/>
      <c r="CI83" s="53"/>
      <c r="CJ83" s="53"/>
      <c r="CK83" s="53"/>
      <c r="CL83" s="53"/>
      <c r="CM83" s="53"/>
      <c r="CN83" s="53"/>
      <c r="CO83" s="53"/>
      <c r="CP83" s="53"/>
      <c r="CQ83" s="53"/>
      <c r="CR83" s="53"/>
      <c r="CS83" s="53"/>
      <c r="CT83" s="53"/>
      <c r="CU83" s="53"/>
      <c r="CV83" s="53"/>
      <c r="CW83" s="53"/>
      <c r="CX83" s="53"/>
      <c r="CY83" s="53"/>
      <c r="CZ83" s="53"/>
      <c r="DA83" s="53"/>
      <c r="DB83" s="53"/>
      <c r="DC83" s="53"/>
      <c r="DD83" s="53"/>
      <c r="DE83" s="53"/>
      <c r="DF83" s="53"/>
      <c r="DG83" s="53"/>
      <c r="DH83" s="53"/>
      <c r="DI83" s="53"/>
      <c r="DJ83" s="53"/>
      <c r="DK83" s="53"/>
      <c r="DL83" s="53"/>
      <c r="DM83" s="53"/>
      <c r="DN83" s="53"/>
      <c r="DO83" s="53"/>
      <c r="DP83" s="53"/>
      <c r="DQ83" s="53"/>
      <c r="DR83" s="53"/>
      <c r="DS83" s="53"/>
      <c r="DT83" s="53"/>
      <c r="DU83" s="53"/>
      <c r="DV83" s="53"/>
      <c r="DW83" s="53"/>
      <c r="DX83" s="53"/>
      <c r="DY83" s="53"/>
      <c r="DZ83" s="53"/>
      <c r="EA83" s="53"/>
      <c r="EB83" s="53"/>
      <c r="EC83" s="53"/>
      <c r="ED83" s="53"/>
      <c r="EE83" s="53"/>
      <c r="EF83" s="53"/>
      <c r="EG83" s="53"/>
      <c r="EH83" s="53"/>
      <c r="EI83" s="53"/>
      <c r="EJ83" s="53"/>
      <c r="EK83" s="53"/>
      <c r="EL83" s="53"/>
      <c r="EM83" s="53"/>
      <c r="EN83" s="53"/>
      <c r="EO83" s="53"/>
      <c r="EP83" s="53"/>
      <c r="EQ83" s="53"/>
      <c r="ER83" s="53"/>
      <c r="ES83" s="53"/>
      <c r="ET83" s="53"/>
      <c r="EU83" s="53"/>
      <c r="EV83" s="53"/>
      <c r="EW83" s="53"/>
      <c r="EX83" s="53"/>
      <c r="EY83" s="53"/>
      <c r="EZ83" s="53"/>
      <c r="FA83" s="53"/>
      <c r="FB83" s="53"/>
      <c r="FC83" s="53"/>
      <c r="FD83" s="53"/>
      <c r="FE83" s="53"/>
      <c r="FF83" s="53"/>
      <c r="FG83" s="53"/>
      <c r="FH83" s="53"/>
      <c r="FI83" s="53"/>
      <c r="FJ83" s="53"/>
      <c r="FK83" s="53"/>
      <c r="FQ83" s="53"/>
      <c r="FR83" s="53"/>
      <c r="FS83" s="53"/>
    </row>
    <row r="84" spans="1:175" customHeight="1" ht="23.4" hidden="true" s="53" customFormat="1">
      <c r="A84" s="53">
        <v>31</v>
      </c>
      <c r="B84" s="299" t="s">
        <v>270</v>
      </c>
      <c r="C84" s="300"/>
      <c r="D84" s="300"/>
      <c r="E84" s="300"/>
      <c r="F84" s="301"/>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173"/>
      <c r="BB84" s="52"/>
      <c r="BC84" s="52"/>
      <c r="BD84" s="52"/>
      <c r="BE84" s="52"/>
      <c r="BF84" s="52"/>
      <c r="BQ84" s="53"/>
      <c r="BR84" s="53"/>
      <c r="BS84" s="53"/>
      <c r="BT84" s="53"/>
      <c r="BU84" s="53"/>
      <c r="BV84" s="53"/>
      <c r="BY84" s="53"/>
      <c r="BZ84" s="53"/>
      <c r="CA84" s="53"/>
      <c r="CB84" s="53"/>
      <c r="CC84" s="53"/>
      <c r="CD84" s="53"/>
      <c r="CE84" s="53"/>
      <c r="CF84" s="53"/>
      <c r="CG84" s="53"/>
      <c r="CH84" s="53"/>
      <c r="CI84" s="53"/>
      <c r="CJ84" s="53"/>
      <c r="CK84" s="53"/>
      <c r="CL84" s="53"/>
      <c r="CM84" s="53"/>
      <c r="CN84" s="53"/>
      <c r="CO84" s="53"/>
      <c r="CP84" s="53"/>
      <c r="CQ84" s="53"/>
      <c r="CR84" s="53"/>
      <c r="CS84" s="53"/>
      <c r="CT84" s="53"/>
      <c r="CU84" s="53"/>
      <c r="CV84" s="53"/>
      <c r="CW84" s="53"/>
      <c r="CX84" s="53"/>
      <c r="CY84" s="53"/>
      <c r="CZ84" s="53"/>
      <c r="DA84" s="53"/>
      <c r="DB84" s="53"/>
      <c r="DC84" s="53"/>
      <c r="DD84" s="53"/>
      <c r="DE84" s="53"/>
      <c r="DF84" s="53"/>
      <c r="DG84" s="53"/>
      <c r="DH84" s="53"/>
      <c r="DI84" s="53"/>
      <c r="DJ84" s="53"/>
      <c r="DK84" s="53"/>
      <c r="DL84" s="53"/>
      <c r="DM84" s="53"/>
      <c r="DN84" s="53"/>
      <c r="DO84" s="53"/>
      <c r="DP84" s="53"/>
      <c r="DQ84" s="53"/>
      <c r="DR84" s="53"/>
      <c r="DS84" s="53"/>
      <c r="DT84" s="53"/>
      <c r="DU84" s="53"/>
      <c r="DV84" s="53"/>
      <c r="DW84" s="53"/>
      <c r="DX84" s="53"/>
      <c r="DY84" s="53"/>
      <c r="DZ84" s="53"/>
      <c r="EA84" s="53"/>
      <c r="EB84" s="53"/>
      <c r="EC84" s="53"/>
      <c r="ED84" s="53"/>
      <c r="EE84" s="53"/>
      <c r="EF84" s="53"/>
      <c r="EG84" s="53"/>
      <c r="EH84" s="53"/>
      <c r="EI84" s="53"/>
      <c r="EJ84" s="53"/>
      <c r="EK84" s="53"/>
      <c r="EL84" s="53"/>
      <c r="EM84" s="53"/>
      <c r="EN84" s="53"/>
      <c r="EO84" s="53"/>
      <c r="EP84" s="53"/>
      <c r="EQ84" s="53"/>
      <c r="ER84" s="53"/>
      <c r="ES84" s="53"/>
      <c r="ET84" s="53"/>
      <c r="EU84" s="53"/>
      <c r="EV84" s="53"/>
      <c r="EW84" s="53"/>
      <c r="EX84" s="53"/>
      <c r="EY84" s="53"/>
      <c r="EZ84" s="53"/>
      <c r="FA84" s="53"/>
      <c r="FB84" s="53"/>
      <c r="FC84" s="53"/>
      <c r="FD84" s="53"/>
      <c r="FE84" s="53"/>
      <c r="FF84" s="53"/>
      <c r="FG84" s="53"/>
      <c r="FH84" s="53"/>
      <c r="FI84" s="53"/>
      <c r="FJ84" s="53"/>
      <c r="FK84" s="53"/>
      <c r="FQ84" s="53"/>
      <c r="FR84" s="53"/>
      <c r="FS84" s="53"/>
    </row>
    <row r="85" spans="1:175" customHeight="1" ht="28.2" hidden="true" s="53" customFormat="1">
      <c r="A85" s="53">
        <v>32</v>
      </c>
      <c r="B85" s="302" t="s">
        <v>271</v>
      </c>
      <c r="C85" s="303"/>
      <c r="D85" s="303"/>
      <c r="E85" s="304"/>
      <c r="F85" s="305"/>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173"/>
      <c r="BB85" s="52"/>
      <c r="BC85" s="52"/>
      <c r="BD85" s="52"/>
      <c r="BE85" s="52"/>
      <c r="BF85" s="52"/>
      <c r="BQ85" s="53"/>
      <c r="BR85" s="53"/>
      <c r="BS85" s="53"/>
      <c r="BT85" s="53"/>
      <c r="BU85" s="53"/>
      <c r="BV85" s="53"/>
      <c r="BY85" s="53"/>
      <c r="BZ85" s="53"/>
      <c r="CA85" s="53"/>
      <c r="CB85" s="53"/>
      <c r="CC85" s="53"/>
      <c r="CD85" s="53"/>
      <c r="CE85" s="53"/>
      <c r="CF85" s="53"/>
      <c r="CG85" s="53"/>
      <c r="CH85" s="53"/>
      <c r="CI85" s="53"/>
      <c r="CJ85" s="53"/>
      <c r="CK85" s="53"/>
      <c r="CL85" s="53"/>
      <c r="CM85" s="53"/>
      <c r="CN85" s="53"/>
      <c r="CO85" s="53"/>
      <c r="CP85" s="53"/>
      <c r="CQ85" s="53"/>
      <c r="CR85" s="53"/>
      <c r="CS85" s="53"/>
      <c r="CT85" s="53"/>
      <c r="CU85" s="53"/>
      <c r="CV85" s="53"/>
      <c r="CW85" s="53"/>
      <c r="CX85" s="53"/>
      <c r="CY85" s="53"/>
      <c r="CZ85" s="53"/>
      <c r="DA85" s="53"/>
      <c r="DB85" s="53"/>
      <c r="DC85" s="53"/>
      <c r="DD85" s="53"/>
      <c r="DE85" s="53"/>
      <c r="DF85" s="53"/>
      <c r="DG85" s="53"/>
      <c r="DH85" s="53"/>
      <c r="DI85" s="53"/>
      <c r="DJ85" s="53"/>
      <c r="DK85" s="53"/>
      <c r="DL85" s="53"/>
      <c r="DM85" s="53"/>
      <c r="DN85" s="53"/>
      <c r="DO85" s="53"/>
      <c r="DP85" s="53"/>
      <c r="DQ85" s="53"/>
      <c r="DR85" s="53"/>
      <c r="DS85" s="53"/>
      <c r="DT85" s="53"/>
      <c r="DU85" s="53"/>
      <c r="DV85" s="53"/>
      <c r="DW85" s="53"/>
      <c r="DX85" s="53"/>
      <c r="DY85" s="53"/>
      <c r="DZ85" s="53"/>
      <c r="EA85" s="53"/>
      <c r="EB85" s="53"/>
      <c r="EC85" s="53"/>
      <c r="ED85" s="53"/>
      <c r="EE85" s="53"/>
      <c r="EF85" s="53"/>
      <c r="EG85" s="53"/>
      <c r="EH85" s="53"/>
      <c r="EI85" s="53"/>
      <c r="EJ85" s="53"/>
      <c r="EK85" s="53"/>
      <c r="EL85" s="53"/>
      <c r="EM85" s="53"/>
      <c r="EN85" s="53"/>
      <c r="EO85" s="53"/>
      <c r="EP85" s="53"/>
      <c r="EQ85" s="53"/>
      <c r="ER85" s="53"/>
      <c r="ES85" s="53"/>
      <c r="ET85" s="53"/>
      <c r="EU85" s="53"/>
      <c r="EV85" s="53"/>
      <c r="EW85" s="53"/>
      <c r="EX85" s="53"/>
      <c r="EY85" s="53"/>
      <c r="EZ85" s="53"/>
      <c r="FA85" s="53"/>
      <c r="FB85" s="53"/>
      <c r="FC85" s="53"/>
      <c r="FD85" s="53"/>
      <c r="FE85" s="53"/>
      <c r="FF85" s="53"/>
      <c r="FG85" s="53"/>
      <c r="FH85" s="53"/>
      <c r="FI85" s="53"/>
      <c r="FJ85" s="53"/>
      <c r="FK85" s="53"/>
      <c r="FQ85" s="53"/>
      <c r="FR85" s="53"/>
      <c r="FS85" s="53"/>
    </row>
    <row r="86" spans="1:175" customHeight="1" ht="28.2" hidden="true" s="53" customFormat="1">
      <c r="A86" s="53">
        <v>33</v>
      </c>
      <c r="B86" s="330" t="s">
        <v>272</v>
      </c>
      <c r="C86" s="331"/>
      <c r="D86" s="331"/>
      <c r="E86" s="276"/>
      <c r="F86" s="277"/>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173"/>
      <c r="BB86" s="52"/>
      <c r="BC86" s="52"/>
      <c r="BD86" s="52"/>
      <c r="BE86" s="52"/>
      <c r="BF86" s="52"/>
      <c r="BQ86" s="53"/>
      <c r="BR86" s="53"/>
      <c r="BS86" s="53"/>
      <c r="BT86" s="53"/>
      <c r="BU86" s="53"/>
      <c r="BV86" s="53"/>
      <c r="BY86" s="53"/>
      <c r="BZ86" s="53"/>
      <c r="CA86" s="53"/>
      <c r="CB86" s="53"/>
      <c r="CC86" s="53"/>
      <c r="CD86" s="53"/>
      <c r="CE86" s="53"/>
      <c r="CF86" s="53"/>
      <c r="CG86" s="53"/>
      <c r="CH86" s="53"/>
      <c r="CI86" s="53"/>
      <c r="CJ86" s="53"/>
      <c r="CK86" s="53"/>
      <c r="CL86" s="53"/>
      <c r="CM86" s="53"/>
      <c r="CN86" s="53"/>
      <c r="CO86" s="53"/>
      <c r="CP86" s="53"/>
      <c r="CQ86" s="53"/>
      <c r="CR86" s="53"/>
      <c r="CS86" s="53"/>
      <c r="CT86" s="53"/>
      <c r="CU86" s="53"/>
      <c r="CV86" s="53"/>
      <c r="CW86" s="53"/>
      <c r="CX86" s="53"/>
      <c r="CY86" s="53"/>
      <c r="CZ86" s="53"/>
      <c r="DA86" s="53"/>
      <c r="DB86" s="53"/>
      <c r="DC86" s="53"/>
      <c r="DD86" s="53"/>
      <c r="DE86" s="53"/>
      <c r="DF86" s="53"/>
      <c r="DG86" s="53"/>
      <c r="DH86" s="53"/>
      <c r="DI86" s="53"/>
      <c r="DJ86" s="53"/>
      <c r="DK86" s="53"/>
      <c r="DL86" s="53"/>
      <c r="DM86" s="53"/>
      <c r="DN86" s="53"/>
      <c r="DO86" s="53"/>
      <c r="DP86" s="53"/>
      <c r="DQ86" s="53"/>
      <c r="DR86" s="53"/>
      <c r="DS86" s="53"/>
      <c r="DT86" s="53"/>
      <c r="DU86" s="53"/>
      <c r="DV86" s="53"/>
      <c r="DW86" s="53"/>
      <c r="DX86" s="53"/>
      <c r="DY86" s="53"/>
      <c r="DZ86" s="53"/>
      <c r="EA86" s="53"/>
      <c r="EB86" s="53"/>
      <c r="EC86" s="53"/>
      <c r="ED86" s="53"/>
      <c r="EE86" s="53"/>
      <c r="EF86" s="53"/>
      <c r="EG86" s="53"/>
      <c r="EH86" s="53"/>
      <c r="EI86" s="53"/>
      <c r="EJ86" s="53"/>
      <c r="EK86" s="53"/>
      <c r="EL86" s="53"/>
      <c r="EM86" s="53"/>
      <c r="EN86" s="53"/>
      <c r="EO86" s="53"/>
      <c r="EP86" s="53"/>
      <c r="EQ86" s="53"/>
      <c r="ER86" s="53"/>
      <c r="ES86" s="53"/>
      <c r="ET86" s="53"/>
      <c r="EU86" s="53"/>
      <c r="EV86" s="53"/>
      <c r="EW86" s="53"/>
      <c r="EX86" s="53"/>
      <c r="EY86" s="53"/>
      <c r="EZ86" s="53"/>
      <c r="FA86" s="53"/>
      <c r="FB86" s="53"/>
      <c r="FC86" s="53"/>
      <c r="FD86" s="53"/>
      <c r="FE86" s="53"/>
      <c r="FF86" s="53"/>
      <c r="FG86" s="53"/>
      <c r="FH86" s="53"/>
      <c r="FI86" s="53"/>
      <c r="FJ86" s="53"/>
      <c r="FK86" s="53"/>
      <c r="FQ86" s="53"/>
      <c r="FR86" s="53"/>
      <c r="FS86" s="53"/>
    </row>
    <row r="87" spans="1:175" hidden="true">
      <c r="A87" s="53">
        <v>34</v>
      </c>
    </row>
    <row r="88" spans="1:175" customHeight="1" ht="21" hidden="true" s="53" customFormat="1">
      <c r="A88" s="53">
        <v>35</v>
      </c>
      <c r="B88" s="52" t="s">
        <v>127</v>
      </c>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173"/>
      <c r="BB88" s="52"/>
      <c r="BC88" s="52"/>
      <c r="BD88" s="52"/>
      <c r="BE88" s="52"/>
      <c r="BF88" s="52"/>
      <c r="BQ88" s="53"/>
      <c r="BR88" s="53"/>
      <c r="BS88" s="53"/>
      <c r="BT88" s="53"/>
      <c r="BU88" s="53"/>
      <c r="BV88" s="53"/>
      <c r="BY88" s="53"/>
      <c r="BZ88" s="53"/>
      <c r="CA88" s="53"/>
      <c r="CB88" s="53"/>
      <c r="CC88" s="53"/>
      <c r="CD88" s="53"/>
      <c r="CE88" s="53"/>
      <c r="CF88" s="53"/>
      <c r="CG88" s="53"/>
      <c r="CH88" s="53"/>
      <c r="CI88" s="53"/>
      <c r="CJ88" s="53"/>
      <c r="CK88" s="53"/>
      <c r="CL88" s="53"/>
      <c r="CM88" s="53"/>
      <c r="CN88" s="53"/>
      <c r="CO88" s="53"/>
      <c r="CP88" s="53"/>
      <c r="CQ88" s="53"/>
      <c r="CR88" s="53"/>
      <c r="CS88" s="53"/>
      <c r="CT88" s="53"/>
      <c r="CU88" s="53"/>
      <c r="CV88" s="53"/>
      <c r="CW88" s="53"/>
      <c r="CX88" s="53"/>
      <c r="CY88" s="53"/>
      <c r="CZ88" s="53"/>
      <c r="DA88" s="53"/>
      <c r="DB88" s="53"/>
      <c r="DC88" s="53"/>
      <c r="DD88" s="53"/>
      <c r="DE88" s="53"/>
      <c r="DF88" s="53"/>
      <c r="DG88" s="53"/>
      <c r="DH88" s="53"/>
      <c r="DI88" s="53"/>
      <c r="DJ88" s="53"/>
      <c r="DK88" s="53"/>
      <c r="DL88" s="53"/>
      <c r="DM88" s="53"/>
      <c r="DN88" s="53"/>
      <c r="DO88" s="53"/>
      <c r="DP88" s="53"/>
      <c r="DQ88" s="53"/>
      <c r="DR88" s="53"/>
      <c r="DS88" s="53"/>
      <c r="DT88" s="53"/>
      <c r="DU88" s="53"/>
      <c r="DV88" s="53"/>
      <c r="DW88" s="53"/>
      <c r="DX88" s="53"/>
      <c r="DY88" s="53"/>
      <c r="DZ88" s="53"/>
      <c r="EA88" s="53"/>
      <c r="EB88" s="53"/>
      <c r="EC88" s="53"/>
      <c r="ED88" s="53"/>
      <c r="EE88" s="53"/>
      <c r="EF88" s="53"/>
      <c r="EG88" s="53"/>
      <c r="EH88" s="53"/>
      <c r="EI88" s="53"/>
      <c r="EJ88" s="53"/>
      <c r="EK88" s="53"/>
      <c r="EL88" s="53"/>
      <c r="EM88" s="53"/>
      <c r="EN88" s="53"/>
      <c r="EO88" s="53"/>
      <c r="EP88" s="53"/>
      <c r="EQ88" s="53"/>
      <c r="ER88" s="53"/>
      <c r="ES88" s="53"/>
      <c r="ET88" s="53"/>
      <c r="EU88" s="53"/>
      <c r="EV88" s="53"/>
      <c r="EW88" s="53"/>
      <c r="EX88" s="53"/>
      <c r="EY88" s="53"/>
      <c r="EZ88" s="53"/>
      <c r="FA88" s="53"/>
      <c r="FB88" s="53"/>
      <c r="FC88" s="53"/>
      <c r="FD88" s="53"/>
      <c r="FE88" s="53"/>
      <c r="FF88" s="53"/>
      <c r="FG88" s="53"/>
      <c r="FH88" s="53"/>
      <c r="FI88" s="53"/>
      <c r="FJ88" s="53"/>
      <c r="FK88" s="53"/>
      <c r="FQ88" s="53"/>
      <c r="FR88" s="53"/>
      <c r="FS88" s="53"/>
    </row>
    <row r="89" spans="1:175" customHeight="1" ht="24" hidden="true" s="53" customFormat="1">
      <c r="A89" s="53">
        <v>36</v>
      </c>
      <c r="B89" s="534" t="s">
        <v>273</v>
      </c>
      <c r="C89" s="535"/>
      <c r="D89" s="536"/>
      <c r="E89" s="52"/>
      <c r="F89" s="52"/>
      <c r="G89" s="52"/>
      <c r="H89" s="52"/>
      <c r="I89" s="52"/>
      <c r="J89" s="52"/>
      <c r="K89" s="52"/>
      <c r="L89" s="52"/>
      <c r="M89" s="52"/>
      <c r="N89" s="52"/>
      <c r="O89" s="52"/>
      <c r="P89" s="52"/>
      <c r="Q89" s="52"/>
      <c r="R89" s="52"/>
      <c r="S89" s="52"/>
      <c r="T89" s="52"/>
      <c r="U89" s="52"/>
      <c r="V89" s="52"/>
      <c r="W89" s="52"/>
      <c r="X89" s="52"/>
      <c r="Y89" s="52"/>
      <c r="Z89" s="52"/>
      <c r="AA89" s="52"/>
      <c r="AB89" s="52"/>
      <c r="AC89" s="52"/>
      <c r="AD89" s="52"/>
      <c r="AE89" s="52"/>
      <c r="AF89" s="52"/>
      <c r="AG89" s="52"/>
      <c r="AH89" s="52"/>
      <c r="AI89" s="52"/>
      <c r="AJ89" s="52"/>
      <c r="AK89" s="52"/>
      <c r="AL89" s="52"/>
      <c r="AM89" s="52"/>
      <c r="AN89" s="52"/>
      <c r="AO89" s="52"/>
      <c r="AP89" s="52"/>
      <c r="AQ89" s="52"/>
      <c r="AR89" s="52"/>
      <c r="AS89" s="52"/>
      <c r="AT89" s="52"/>
      <c r="AU89" s="52"/>
      <c r="AV89" s="52"/>
      <c r="AW89" s="52"/>
      <c r="AX89" s="52"/>
      <c r="AY89" s="52"/>
      <c r="AZ89" s="52"/>
      <c r="BA89" s="173"/>
      <c r="BB89" s="52"/>
      <c r="BC89" s="52"/>
      <c r="BD89" s="52"/>
      <c r="BE89" s="52"/>
      <c r="BF89" s="52"/>
      <c r="BQ89" s="53"/>
      <c r="BR89" s="53"/>
      <c r="BS89" s="53"/>
      <c r="BT89" s="53"/>
      <c r="BU89" s="53"/>
      <c r="BV89" s="53"/>
      <c r="BY89" s="53"/>
      <c r="BZ89" s="53"/>
      <c r="CA89" s="53"/>
      <c r="CB89" s="53"/>
      <c r="CC89" s="53"/>
      <c r="CD89" s="53"/>
      <c r="CE89" s="53"/>
      <c r="CF89" s="53"/>
      <c r="CG89" s="53"/>
      <c r="CH89" s="53"/>
      <c r="CI89" s="53"/>
      <c r="CJ89" s="53"/>
      <c r="CK89" s="53"/>
      <c r="CL89" s="53"/>
      <c r="CM89" s="53"/>
      <c r="CN89" s="53"/>
      <c r="CO89" s="53"/>
      <c r="CP89" s="53"/>
      <c r="CQ89" s="53"/>
      <c r="CR89" s="53"/>
      <c r="CS89" s="53"/>
      <c r="CT89" s="53"/>
      <c r="CU89" s="53"/>
      <c r="CV89" s="53"/>
      <c r="CW89" s="53"/>
      <c r="CX89" s="53"/>
      <c r="CY89" s="53"/>
      <c r="CZ89" s="53"/>
      <c r="DA89" s="53"/>
      <c r="DB89" s="53"/>
      <c r="DC89" s="53"/>
      <c r="DD89" s="53"/>
      <c r="DE89" s="53"/>
      <c r="DF89" s="53"/>
      <c r="DG89" s="53"/>
      <c r="DH89" s="53"/>
      <c r="DI89" s="53"/>
      <c r="DJ89" s="53"/>
      <c r="DK89" s="53"/>
      <c r="DL89" s="53"/>
      <c r="DM89" s="53"/>
      <c r="DN89" s="53"/>
      <c r="DO89" s="53"/>
      <c r="DP89" s="53"/>
      <c r="DQ89" s="53"/>
      <c r="DR89" s="53"/>
      <c r="DS89" s="53"/>
      <c r="DT89" s="53"/>
      <c r="DU89" s="53"/>
      <c r="DV89" s="53"/>
      <c r="DW89" s="53"/>
      <c r="DX89" s="53"/>
      <c r="DY89" s="53"/>
      <c r="DZ89" s="53"/>
      <c r="EA89" s="53"/>
      <c r="EB89" s="53"/>
      <c r="EC89" s="53"/>
      <c r="ED89" s="53"/>
      <c r="EE89" s="53"/>
      <c r="EF89" s="53"/>
      <c r="EG89" s="53"/>
      <c r="EH89" s="53"/>
      <c r="EI89" s="53"/>
      <c r="EJ89" s="53"/>
      <c r="EK89" s="53"/>
      <c r="EL89" s="53"/>
      <c r="EM89" s="53"/>
      <c r="EN89" s="53"/>
      <c r="EO89" s="53"/>
      <c r="EP89" s="53"/>
      <c r="EQ89" s="53"/>
      <c r="ER89" s="53"/>
      <c r="ES89" s="53"/>
      <c r="ET89" s="53"/>
      <c r="EU89" s="53"/>
      <c r="EV89" s="53"/>
      <c r="EW89" s="53"/>
      <c r="EX89" s="53"/>
      <c r="EY89" s="53"/>
      <c r="EZ89" s="53"/>
      <c r="FA89" s="53"/>
      <c r="FB89" s="53"/>
      <c r="FC89" s="53"/>
      <c r="FD89" s="53"/>
      <c r="FE89" s="53"/>
      <c r="FF89" s="53"/>
      <c r="FG89" s="53"/>
      <c r="FH89" s="53"/>
      <c r="FI89" s="53"/>
      <c r="FJ89" s="53"/>
      <c r="FK89" s="53"/>
      <c r="FQ89" s="53"/>
      <c r="FR89" s="53"/>
      <c r="FS89" s="53"/>
    </row>
    <row r="90" spans="1:175" customHeight="1" ht="28.2" hidden="true" s="53" customFormat="1">
      <c r="A90" s="53">
        <v>37</v>
      </c>
      <c r="B90" s="296" t="s">
        <v>240</v>
      </c>
      <c r="C90" s="297"/>
      <c r="D90" s="298"/>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173"/>
      <c r="BB90" s="52"/>
      <c r="BC90" s="52"/>
      <c r="BD90" s="52"/>
      <c r="BE90" s="52"/>
      <c r="BF90" s="52"/>
      <c r="BQ90" s="53"/>
      <c r="BR90" s="53"/>
      <c r="BS90" s="53"/>
      <c r="BT90" s="53"/>
      <c r="BU90" s="53"/>
      <c r="BV90" s="53"/>
      <c r="BY90" s="53"/>
      <c r="BZ90" s="53"/>
      <c r="CA90" s="53"/>
      <c r="CB90" s="53"/>
      <c r="CC90" s="53"/>
      <c r="CD90" s="53"/>
      <c r="CE90" s="53"/>
      <c r="CF90" s="53"/>
      <c r="CG90" s="53"/>
      <c r="CH90" s="53"/>
      <c r="CI90" s="53"/>
      <c r="CJ90" s="53"/>
      <c r="CK90" s="53"/>
      <c r="CL90" s="53"/>
      <c r="CM90" s="53"/>
      <c r="CN90" s="53"/>
      <c r="CO90" s="53"/>
      <c r="CP90" s="53"/>
      <c r="CQ90" s="53"/>
      <c r="CR90" s="53"/>
      <c r="CS90" s="53"/>
      <c r="CT90" s="53"/>
      <c r="CU90" s="53"/>
      <c r="CV90" s="53"/>
      <c r="CW90" s="53"/>
      <c r="CX90" s="53"/>
      <c r="CY90" s="53"/>
      <c r="CZ90" s="53"/>
      <c r="DA90" s="53"/>
      <c r="DB90" s="53"/>
      <c r="DC90" s="53"/>
      <c r="DD90" s="53"/>
      <c r="DE90" s="53"/>
      <c r="DF90" s="53"/>
      <c r="DG90" s="53"/>
      <c r="DH90" s="53"/>
      <c r="DI90" s="53"/>
      <c r="DJ90" s="53"/>
      <c r="DK90" s="53"/>
      <c r="DL90" s="53"/>
      <c r="DM90" s="53"/>
      <c r="DN90" s="53"/>
      <c r="DO90" s="53"/>
      <c r="DP90" s="53"/>
      <c r="DQ90" s="53"/>
      <c r="DR90" s="53"/>
      <c r="DS90" s="53"/>
      <c r="DT90" s="53"/>
      <c r="DU90" s="53"/>
      <c r="DV90" s="53"/>
      <c r="DW90" s="53"/>
      <c r="DX90" s="53"/>
      <c r="DY90" s="53"/>
      <c r="DZ90" s="53"/>
      <c r="EA90" s="53"/>
      <c r="EB90" s="53"/>
      <c r="EC90" s="53"/>
      <c r="ED90" s="53"/>
      <c r="EE90" s="53"/>
      <c r="EF90" s="53"/>
      <c r="EG90" s="53"/>
      <c r="EH90" s="53"/>
      <c r="EI90" s="53"/>
      <c r="EJ90" s="53"/>
      <c r="EK90" s="53"/>
      <c r="EL90" s="53"/>
      <c r="EM90" s="53"/>
      <c r="EN90" s="53"/>
      <c r="EO90" s="53"/>
      <c r="EP90" s="53"/>
      <c r="EQ90" s="53"/>
      <c r="ER90" s="53"/>
      <c r="ES90" s="53"/>
      <c r="ET90" s="53"/>
      <c r="EU90" s="53"/>
      <c r="EV90" s="53"/>
      <c r="EW90" s="53"/>
      <c r="EX90" s="53"/>
      <c r="EY90" s="53"/>
      <c r="EZ90" s="53"/>
      <c r="FA90" s="53"/>
      <c r="FB90" s="53"/>
      <c r="FC90" s="53"/>
      <c r="FD90" s="53"/>
      <c r="FE90" s="53"/>
      <c r="FF90" s="53"/>
      <c r="FG90" s="53"/>
      <c r="FH90" s="53"/>
      <c r="FI90" s="53"/>
      <c r="FJ90" s="53"/>
      <c r="FK90" s="53"/>
      <c r="FQ90" s="53"/>
      <c r="FR90" s="53"/>
      <c r="FS90" s="53"/>
    </row>
    <row r="91" spans="1:175" customHeight="1" ht="21" hidden="true" s="53" customFormat="1">
      <c r="A91" s="53">
        <v>38</v>
      </c>
      <c r="B91" s="52"/>
      <c r="C91" s="52"/>
      <c r="D91" s="52"/>
      <c r="E91" s="52"/>
      <c r="F91" s="52"/>
      <c r="G91" s="52"/>
      <c r="H91" s="52"/>
      <c r="I91" s="52"/>
      <c r="J91" s="52"/>
      <c r="K91" s="52"/>
      <c r="L91" s="52"/>
      <c r="M91" s="52"/>
      <c r="N91" s="52"/>
      <c r="O91" s="52"/>
      <c r="P91" s="52"/>
      <c r="Q91" s="52"/>
      <c r="R91" s="52"/>
      <c r="S91" s="52"/>
      <c r="T91" s="52"/>
      <c r="U91" s="52"/>
      <c r="V91" s="52"/>
      <c r="W91" s="52"/>
      <c r="X91" s="52"/>
      <c r="Y91" s="52"/>
      <c r="Z91" s="52"/>
      <c r="AA91" s="52"/>
      <c r="AB91" s="52"/>
      <c r="AC91" s="52"/>
      <c r="AD91" s="52"/>
      <c r="AE91" s="52"/>
      <c r="AF91" s="52"/>
      <c r="AG91" s="52"/>
      <c r="AH91" s="52"/>
      <c r="AI91" s="52"/>
      <c r="AJ91" s="52"/>
      <c r="AK91" s="52"/>
      <c r="AL91" s="52"/>
      <c r="AM91" s="52"/>
      <c r="AN91" s="52"/>
      <c r="AO91" s="52"/>
      <c r="AP91" s="52"/>
      <c r="AQ91" s="52"/>
      <c r="AR91" s="52"/>
      <c r="AS91" s="52"/>
      <c r="AT91" s="52"/>
      <c r="AU91" s="52"/>
      <c r="AV91" s="52"/>
      <c r="AW91" s="52"/>
      <c r="AX91" s="52"/>
      <c r="AY91" s="52"/>
      <c r="AZ91" s="52"/>
      <c r="BA91" s="173"/>
      <c r="BB91" s="52"/>
      <c r="BC91" s="52"/>
      <c r="BD91" s="52"/>
      <c r="BE91" s="52"/>
      <c r="BF91" s="52"/>
      <c r="BQ91" s="53"/>
      <c r="BR91" s="53"/>
      <c r="BS91" s="53"/>
      <c r="BT91" s="53"/>
      <c r="BU91" s="53"/>
      <c r="BV91" s="53"/>
      <c r="BY91" s="53"/>
      <c r="BZ91" s="53"/>
      <c r="CA91" s="53"/>
      <c r="CB91" s="53"/>
      <c r="CC91" s="53"/>
      <c r="CD91" s="53"/>
      <c r="CE91" s="53"/>
      <c r="CF91" s="53"/>
      <c r="CG91" s="53"/>
      <c r="CH91" s="53"/>
      <c r="CI91" s="53"/>
      <c r="CJ91" s="53"/>
      <c r="CK91" s="53"/>
      <c r="CL91" s="53"/>
      <c r="CM91" s="53"/>
      <c r="CN91" s="53"/>
      <c r="CO91" s="53"/>
      <c r="CP91" s="53"/>
      <c r="CQ91" s="53"/>
      <c r="CR91" s="53"/>
      <c r="CS91" s="53"/>
      <c r="CT91" s="53"/>
      <c r="CU91" s="53"/>
      <c r="CV91" s="53"/>
      <c r="CW91" s="53"/>
      <c r="CX91" s="53"/>
      <c r="CY91" s="53"/>
      <c r="CZ91" s="53"/>
      <c r="DA91" s="53"/>
      <c r="DB91" s="53"/>
      <c r="DC91" s="53"/>
      <c r="DD91" s="53"/>
      <c r="DE91" s="53"/>
      <c r="DF91" s="53"/>
      <c r="DG91" s="53"/>
      <c r="DH91" s="53"/>
      <c r="DI91" s="53"/>
      <c r="DJ91" s="53"/>
      <c r="DK91" s="53"/>
      <c r="DL91" s="53"/>
      <c r="DM91" s="53"/>
      <c r="DN91" s="53"/>
      <c r="DO91" s="53"/>
      <c r="DP91" s="53"/>
      <c r="DQ91" s="53"/>
      <c r="DR91" s="53"/>
      <c r="DS91" s="53"/>
      <c r="DT91" s="53"/>
      <c r="DU91" s="53"/>
      <c r="DV91" s="53"/>
      <c r="DW91" s="53"/>
      <c r="DX91" s="53"/>
      <c r="DY91" s="53"/>
      <c r="DZ91" s="53"/>
      <c r="EA91" s="53"/>
      <c r="EB91" s="53"/>
      <c r="EC91" s="53"/>
      <c r="ED91" s="53"/>
      <c r="EE91" s="53"/>
      <c r="EF91" s="53"/>
      <c r="EG91" s="53"/>
      <c r="EH91" s="53"/>
      <c r="EI91" s="53"/>
      <c r="EJ91" s="53"/>
      <c r="EK91" s="53"/>
      <c r="EL91" s="53"/>
      <c r="EM91" s="53"/>
      <c r="EN91" s="53"/>
      <c r="EO91" s="53"/>
      <c r="EP91" s="53"/>
      <c r="EQ91" s="53"/>
      <c r="ER91" s="53"/>
      <c r="ES91" s="53"/>
      <c r="ET91" s="53"/>
      <c r="EU91" s="53"/>
      <c r="EV91" s="53"/>
      <c r="EW91" s="53"/>
      <c r="EX91" s="53"/>
      <c r="EY91" s="53"/>
      <c r="EZ91" s="53"/>
      <c r="FA91" s="53"/>
      <c r="FB91" s="53"/>
      <c r="FC91" s="53"/>
      <c r="FD91" s="53"/>
      <c r="FE91" s="53"/>
      <c r="FF91" s="53"/>
      <c r="FG91" s="53"/>
      <c r="FH91" s="53"/>
      <c r="FI91" s="53"/>
      <c r="FJ91" s="53"/>
      <c r="FK91" s="53"/>
      <c r="FQ91" s="53"/>
      <c r="FR91" s="53"/>
      <c r="FS91" s="53"/>
    </row>
    <row r="92" spans="1:175" customHeight="1" ht="21" hidden="true" s="53" customFormat="1">
      <c r="A92" s="53">
        <v>39</v>
      </c>
      <c r="B92" s="200" t="s">
        <v>131</v>
      </c>
      <c r="C92" s="54"/>
      <c r="D92" s="54"/>
      <c r="BA92" s="159"/>
      <c r="BQ92" s="53"/>
      <c r="BR92" s="53"/>
      <c r="BS92" s="53"/>
      <c r="BT92" s="53"/>
      <c r="BU92" s="53"/>
      <c r="BV92" s="53"/>
      <c r="BY92" s="53"/>
      <c r="BZ92" s="53"/>
      <c r="CA92" s="53"/>
      <c r="CB92" s="53"/>
      <c r="CC92" s="53"/>
      <c r="CD92" s="53"/>
      <c r="CE92" s="53"/>
      <c r="CF92" s="53"/>
      <c r="CG92" s="53"/>
      <c r="CH92" s="53"/>
      <c r="CI92" s="53"/>
      <c r="CJ92" s="53"/>
      <c r="CK92" s="53"/>
      <c r="CL92" s="53"/>
      <c r="CM92" s="53"/>
      <c r="CN92" s="53"/>
      <c r="CO92" s="53"/>
      <c r="CP92" s="53"/>
      <c r="CQ92" s="53"/>
      <c r="CR92" s="53"/>
      <c r="CS92" s="53"/>
      <c r="CT92" s="53"/>
      <c r="CU92" s="53"/>
      <c r="CV92" s="53"/>
      <c r="CW92" s="53"/>
      <c r="CX92" s="53"/>
      <c r="CY92" s="53"/>
      <c r="CZ92" s="53"/>
      <c r="DA92" s="53"/>
      <c r="DB92" s="53"/>
      <c r="DC92" s="53"/>
      <c r="DD92" s="53"/>
      <c r="DE92" s="53"/>
      <c r="DF92" s="53"/>
      <c r="DG92" s="53"/>
      <c r="DH92" s="53"/>
      <c r="DI92" s="53"/>
      <c r="DJ92" s="53"/>
      <c r="DK92" s="53"/>
      <c r="DL92" s="53"/>
      <c r="DM92" s="53"/>
      <c r="DN92" s="53"/>
      <c r="DO92" s="53"/>
      <c r="DP92" s="53"/>
      <c r="DQ92" s="53"/>
      <c r="DR92" s="53"/>
      <c r="DS92" s="53"/>
      <c r="DT92" s="53"/>
      <c r="DU92" s="53"/>
      <c r="DV92" s="53"/>
      <c r="DW92" s="53"/>
      <c r="DX92" s="53"/>
      <c r="DY92" s="53"/>
      <c r="DZ92" s="53"/>
      <c r="EA92" s="53"/>
      <c r="EB92" s="53"/>
      <c r="EC92" s="53"/>
      <c r="ED92" s="53"/>
      <c r="EE92" s="53"/>
      <c r="EF92" s="53"/>
      <c r="EG92" s="53"/>
      <c r="EH92" s="53"/>
      <c r="EI92" s="53"/>
      <c r="EJ92" s="53"/>
      <c r="EK92" s="53"/>
      <c r="EL92" s="53"/>
      <c r="EM92" s="53"/>
      <c r="EN92" s="53"/>
      <c r="EO92" s="53"/>
      <c r="EP92" s="53"/>
      <c r="EQ92" s="53"/>
      <c r="ER92" s="53"/>
      <c r="ES92" s="53"/>
      <c r="ET92" s="53"/>
      <c r="EU92" s="53"/>
      <c r="EV92" s="53"/>
      <c r="EW92" s="53"/>
      <c r="EX92" s="53"/>
      <c r="EY92" s="53"/>
      <c r="EZ92" s="53"/>
      <c r="FA92" s="53"/>
      <c r="FB92" s="53"/>
      <c r="FC92" s="53"/>
      <c r="FD92" s="53"/>
      <c r="FE92" s="53"/>
      <c r="FF92" s="53"/>
      <c r="FG92" s="53"/>
      <c r="FH92" s="53"/>
      <c r="FI92" s="53"/>
      <c r="FJ92" s="53"/>
      <c r="FK92" s="53"/>
      <c r="FQ92" s="53"/>
      <c r="FR92" s="53"/>
      <c r="FS92" s="53"/>
    </row>
    <row r="93" spans="1:175" customHeight="1" ht="24" hidden="true" s="53" customFormat="1">
      <c r="A93" s="53">
        <v>40</v>
      </c>
      <c r="B93" s="281" t="s">
        <v>274</v>
      </c>
      <c r="C93" s="282"/>
      <c r="D93" s="282"/>
      <c r="E93" s="283"/>
      <c r="BA93" s="159"/>
      <c r="BQ93" s="53"/>
      <c r="BR93" s="53"/>
      <c r="BS93" s="53"/>
      <c r="BT93" s="53"/>
      <c r="BU93" s="53"/>
      <c r="BV93" s="53"/>
      <c r="BY93" s="53"/>
      <c r="BZ93" s="53"/>
      <c r="CA93" s="53"/>
      <c r="CB93" s="53"/>
      <c r="CC93" s="53"/>
      <c r="CD93" s="53"/>
      <c r="CE93" s="53"/>
      <c r="CF93" s="53"/>
      <c r="CG93" s="53"/>
      <c r="CH93" s="53"/>
      <c r="CI93" s="53"/>
      <c r="CJ93" s="53"/>
      <c r="CK93" s="53"/>
      <c r="CL93" s="53"/>
      <c r="CM93" s="53"/>
      <c r="CN93" s="53"/>
      <c r="CO93" s="53"/>
      <c r="CP93" s="53"/>
      <c r="CQ93" s="53"/>
      <c r="CR93" s="53"/>
      <c r="CS93" s="53"/>
      <c r="CT93" s="53"/>
      <c r="CU93" s="53"/>
      <c r="CV93" s="53"/>
      <c r="CW93" s="53"/>
      <c r="CX93" s="53"/>
      <c r="CY93" s="53"/>
      <c r="CZ93" s="53"/>
      <c r="DA93" s="53"/>
      <c r="DB93" s="53"/>
      <c r="DC93" s="53"/>
      <c r="DD93" s="53"/>
      <c r="DE93" s="53"/>
      <c r="DF93" s="53"/>
      <c r="DG93" s="53"/>
      <c r="DH93" s="53"/>
      <c r="DI93" s="53"/>
      <c r="DJ93" s="53"/>
      <c r="DK93" s="53"/>
      <c r="DL93" s="53"/>
      <c r="DM93" s="53"/>
      <c r="DN93" s="53"/>
      <c r="DO93" s="53"/>
      <c r="DP93" s="53"/>
      <c r="DQ93" s="53"/>
      <c r="DR93" s="53"/>
      <c r="DS93" s="53"/>
      <c r="DT93" s="53"/>
      <c r="DU93" s="53"/>
      <c r="DV93" s="53"/>
      <c r="DW93" s="53"/>
      <c r="DX93" s="53"/>
      <c r="DY93" s="53"/>
      <c r="DZ93" s="53"/>
      <c r="EA93" s="53"/>
      <c r="EB93" s="53"/>
      <c r="EC93" s="53"/>
      <c r="ED93" s="53"/>
      <c r="EE93" s="53"/>
      <c r="EF93" s="53"/>
      <c r="EG93" s="53"/>
      <c r="EH93" s="53"/>
      <c r="EI93" s="53"/>
      <c r="EJ93" s="53"/>
      <c r="EK93" s="53"/>
      <c r="EL93" s="53"/>
      <c r="EM93" s="53"/>
      <c r="EN93" s="53"/>
      <c r="EO93" s="53"/>
      <c r="EP93" s="53"/>
      <c r="EQ93" s="53"/>
      <c r="ER93" s="53"/>
      <c r="ES93" s="53"/>
      <c r="ET93" s="53"/>
      <c r="EU93" s="53"/>
      <c r="EV93" s="53"/>
      <c r="EW93" s="53"/>
      <c r="EX93" s="53"/>
      <c r="EY93" s="53"/>
      <c r="EZ93" s="53"/>
      <c r="FA93" s="53"/>
      <c r="FB93" s="53"/>
      <c r="FC93" s="53"/>
      <c r="FD93" s="53"/>
      <c r="FE93" s="53"/>
      <c r="FF93" s="53"/>
      <c r="FG93" s="53"/>
      <c r="FH93" s="53"/>
      <c r="FI93" s="53"/>
      <c r="FJ93" s="53"/>
      <c r="FK93" s="53"/>
      <c r="FQ93" s="53"/>
      <c r="FR93" s="53"/>
      <c r="FS93" s="53"/>
    </row>
    <row r="94" spans="1:175" customHeight="1" ht="29.25" hidden="true" s="53" customFormat="1">
      <c r="A94" s="53">
        <v>41</v>
      </c>
      <c r="B94" s="284" t="s">
        <v>240</v>
      </c>
      <c r="C94" s="285"/>
      <c r="D94" s="285"/>
      <c r="E94" s="286"/>
      <c r="BA94" s="159"/>
      <c r="BQ94" s="53"/>
      <c r="BR94" s="53"/>
      <c r="BS94" s="53"/>
      <c r="BT94" s="53"/>
      <c r="BU94" s="53"/>
      <c r="BV94" s="53"/>
      <c r="BY94" s="53"/>
      <c r="BZ94" s="53"/>
      <c r="CA94" s="53"/>
      <c r="CB94" s="53"/>
      <c r="CC94" s="53"/>
      <c r="CD94" s="53"/>
      <c r="CE94" s="53"/>
      <c r="CF94" s="53"/>
      <c r="CG94" s="53"/>
      <c r="CH94" s="53"/>
      <c r="CI94" s="53"/>
      <c r="CJ94" s="53"/>
      <c r="CK94" s="53"/>
      <c r="CL94" s="53"/>
      <c r="CM94" s="53"/>
      <c r="CN94" s="53"/>
      <c r="CO94" s="53"/>
      <c r="CP94" s="53"/>
      <c r="CQ94" s="53"/>
      <c r="CR94" s="53"/>
      <c r="CS94" s="53"/>
      <c r="CT94" s="53"/>
      <c r="CU94" s="53"/>
      <c r="CV94" s="53"/>
      <c r="CW94" s="53"/>
      <c r="CX94" s="53"/>
      <c r="CY94" s="53"/>
      <c r="CZ94" s="53"/>
      <c r="DA94" s="53"/>
      <c r="DB94" s="53"/>
      <c r="DC94" s="53"/>
      <c r="DD94" s="53"/>
      <c r="DE94" s="53"/>
      <c r="DF94" s="53"/>
      <c r="DG94" s="53"/>
      <c r="DH94" s="53"/>
      <c r="DI94" s="53"/>
      <c r="DJ94" s="53"/>
      <c r="DK94" s="53"/>
      <c r="DL94" s="53"/>
      <c r="DM94" s="53"/>
      <c r="DN94" s="53"/>
      <c r="DO94" s="53"/>
      <c r="DP94" s="53"/>
      <c r="DQ94" s="53"/>
      <c r="DR94" s="53"/>
      <c r="DS94" s="53"/>
      <c r="DT94" s="53"/>
      <c r="DU94" s="53"/>
      <c r="DV94" s="53"/>
      <c r="DW94" s="53"/>
      <c r="DX94" s="53"/>
      <c r="DY94" s="53"/>
      <c r="DZ94" s="53"/>
      <c r="EA94" s="53"/>
      <c r="EB94" s="53"/>
      <c r="EC94" s="53"/>
      <c r="ED94" s="53"/>
      <c r="EE94" s="53"/>
      <c r="EF94" s="53"/>
      <c r="EG94" s="53"/>
      <c r="EH94" s="53"/>
      <c r="EI94" s="53"/>
      <c r="EJ94" s="53"/>
      <c r="EK94" s="53"/>
      <c r="EL94" s="53"/>
      <c r="EM94" s="53"/>
      <c r="EN94" s="53"/>
      <c r="EO94" s="53"/>
      <c r="EP94" s="53"/>
      <c r="EQ94" s="53"/>
      <c r="ER94" s="53"/>
      <c r="ES94" s="53"/>
      <c r="ET94" s="53"/>
      <c r="EU94" s="53"/>
      <c r="EV94" s="53"/>
      <c r="EW94" s="53"/>
      <c r="EX94" s="53"/>
      <c r="EY94" s="53"/>
      <c r="EZ94" s="53"/>
      <c r="FA94" s="53"/>
      <c r="FB94" s="53"/>
      <c r="FC94" s="53"/>
      <c r="FD94" s="53"/>
      <c r="FE94" s="53"/>
      <c r="FF94" s="53"/>
      <c r="FG94" s="53"/>
      <c r="FH94" s="53"/>
      <c r="FI94" s="53"/>
      <c r="FJ94" s="53"/>
      <c r="FK94" s="53"/>
      <c r="FQ94" s="53"/>
      <c r="FR94" s="53"/>
      <c r="FS94" s="53"/>
    </row>
    <row r="95" spans="1:175" hidden="true">
      <c r="A95" s="53">
        <v>42</v>
      </c>
    </row>
    <row r="96" spans="1:175" customHeight="1" ht="21" hidden="true" s="53" customFormat="1">
      <c r="A96" s="53">
        <v>43</v>
      </c>
      <c r="B96" s="200" t="s">
        <v>134</v>
      </c>
      <c r="C96" s="54"/>
      <c r="D96" s="54"/>
      <c r="BA96" s="159"/>
      <c r="BQ96" s="53"/>
      <c r="BR96" s="53"/>
      <c r="BS96" s="53"/>
      <c r="BT96" s="53"/>
      <c r="BU96" s="53"/>
      <c r="BV96" s="53"/>
      <c r="BY96" s="53"/>
      <c r="BZ96" s="53"/>
      <c r="CA96" s="53"/>
      <c r="CB96" s="53"/>
      <c r="CC96" s="53"/>
      <c r="CD96" s="53"/>
      <c r="CE96" s="53"/>
      <c r="CF96" s="53"/>
      <c r="CG96" s="53"/>
      <c r="CH96" s="53"/>
      <c r="CI96" s="53"/>
      <c r="CJ96" s="53"/>
      <c r="CK96" s="53"/>
      <c r="CL96" s="53"/>
      <c r="CM96" s="53"/>
      <c r="CN96" s="53"/>
      <c r="CO96" s="53"/>
      <c r="CP96" s="53"/>
      <c r="CQ96" s="53"/>
      <c r="CR96" s="53"/>
      <c r="CS96" s="53"/>
      <c r="CT96" s="53"/>
      <c r="CU96" s="53"/>
      <c r="CV96" s="53"/>
      <c r="CW96" s="53"/>
      <c r="CX96" s="53"/>
      <c r="CY96" s="53"/>
      <c r="CZ96" s="53"/>
      <c r="DA96" s="53"/>
      <c r="DB96" s="53"/>
      <c r="DC96" s="53"/>
      <c r="DD96" s="53"/>
      <c r="DE96" s="53"/>
      <c r="DF96" s="53"/>
      <c r="DG96" s="53"/>
      <c r="DH96" s="53"/>
      <c r="DI96" s="53"/>
      <c r="DJ96" s="53"/>
      <c r="DK96" s="53"/>
      <c r="DL96" s="53"/>
      <c r="DM96" s="53"/>
      <c r="DN96" s="53"/>
      <c r="DO96" s="53"/>
      <c r="DP96" s="53"/>
      <c r="DQ96" s="53"/>
      <c r="DR96" s="53"/>
      <c r="DS96" s="53"/>
      <c r="DT96" s="53"/>
      <c r="DU96" s="53"/>
      <c r="DV96" s="53"/>
      <c r="DW96" s="53"/>
      <c r="DX96" s="53"/>
      <c r="DY96" s="53"/>
      <c r="DZ96" s="53"/>
      <c r="EA96" s="53"/>
      <c r="EB96" s="53"/>
      <c r="EC96" s="53"/>
      <c r="ED96" s="53"/>
      <c r="EE96" s="53"/>
      <c r="EF96" s="53"/>
      <c r="EG96" s="53"/>
      <c r="EH96" s="53"/>
      <c r="EI96" s="53"/>
      <c r="EJ96" s="53"/>
      <c r="EK96" s="53"/>
      <c r="EL96" s="53"/>
      <c r="EM96" s="53"/>
      <c r="EN96" s="53"/>
      <c r="EO96" s="53"/>
      <c r="EP96" s="53"/>
      <c r="EQ96" s="53"/>
      <c r="ER96" s="53"/>
      <c r="ES96" s="53"/>
      <c r="ET96" s="53"/>
      <c r="EU96" s="53"/>
      <c r="EV96" s="53"/>
      <c r="EW96" s="53"/>
      <c r="EX96" s="53"/>
      <c r="EY96" s="53"/>
      <c r="EZ96" s="53"/>
      <c r="FA96" s="53"/>
      <c r="FB96" s="53"/>
      <c r="FC96" s="53"/>
      <c r="FD96" s="53"/>
      <c r="FE96" s="53"/>
      <c r="FF96" s="53"/>
      <c r="FG96" s="53"/>
      <c r="FH96" s="53"/>
      <c r="FI96" s="53"/>
      <c r="FJ96" s="53"/>
      <c r="FK96" s="53"/>
      <c r="FQ96" s="53"/>
      <c r="FR96" s="53"/>
      <c r="FS96" s="53"/>
    </row>
    <row r="97" spans="1:175" customHeight="1" ht="24" hidden="true" s="53" customFormat="1">
      <c r="A97" s="53">
        <v>44</v>
      </c>
      <c r="B97" s="281" t="s">
        <v>275</v>
      </c>
      <c r="C97" s="282"/>
      <c r="D97" s="282"/>
      <c r="E97" s="283"/>
      <c r="BA97" s="159"/>
      <c r="BQ97" s="53"/>
      <c r="BR97" s="53"/>
      <c r="BS97" s="53"/>
      <c r="BT97" s="53"/>
      <c r="BU97" s="53"/>
      <c r="BV97" s="53"/>
      <c r="BY97" s="53"/>
      <c r="BZ97" s="53"/>
      <c r="CA97" s="53"/>
      <c r="CB97" s="53"/>
      <c r="CC97" s="53"/>
      <c r="CD97" s="53"/>
      <c r="CE97" s="53"/>
      <c r="CF97" s="53"/>
      <c r="CG97" s="53"/>
      <c r="CH97" s="53"/>
      <c r="CI97" s="53"/>
      <c r="CJ97" s="53"/>
      <c r="CK97" s="53"/>
      <c r="CL97" s="53"/>
      <c r="CM97" s="53"/>
      <c r="CN97" s="53"/>
      <c r="CO97" s="53"/>
      <c r="CP97" s="53"/>
      <c r="CQ97" s="53"/>
      <c r="CR97" s="53"/>
      <c r="CS97" s="53"/>
      <c r="CT97" s="53"/>
      <c r="CU97" s="53"/>
      <c r="CV97" s="53"/>
      <c r="CW97" s="53"/>
      <c r="CX97" s="53"/>
      <c r="CY97" s="53"/>
      <c r="CZ97" s="53"/>
      <c r="DA97" s="53"/>
      <c r="DB97" s="53"/>
      <c r="DC97" s="53"/>
      <c r="DD97" s="53"/>
      <c r="DE97" s="53"/>
      <c r="DF97" s="53"/>
      <c r="DG97" s="53"/>
      <c r="DH97" s="53"/>
      <c r="DI97" s="53"/>
      <c r="DJ97" s="53"/>
      <c r="DK97" s="53"/>
      <c r="DL97" s="53"/>
      <c r="DM97" s="53"/>
      <c r="DN97" s="53"/>
      <c r="DO97" s="53"/>
      <c r="DP97" s="53"/>
      <c r="DQ97" s="53"/>
      <c r="DR97" s="53"/>
      <c r="DS97" s="53"/>
      <c r="DT97" s="53"/>
      <c r="DU97" s="53"/>
      <c r="DV97" s="53"/>
      <c r="DW97" s="53"/>
      <c r="DX97" s="53"/>
      <c r="DY97" s="53"/>
      <c r="DZ97" s="53"/>
      <c r="EA97" s="53"/>
      <c r="EB97" s="53"/>
      <c r="EC97" s="53"/>
      <c r="ED97" s="53"/>
      <c r="EE97" s="53"/>
      <c r="EF97" s="53"/>
      <c r="EG97" s="53"/>
      <c r="EH97" s="53"/>
      <c r="EI97" s="53"/>
      <c r="EJ97" s="53"/>
      <c r="EK97" s="53"/>
      <c r="EL97" s="53"/>
      <c r="EM97" s="53"/>
      <c r="EN97" s="53"/>
      <c r="EO97" s="53"/>
      <c r="EP97" s="53"/>
      <c r="EQ97" s="53"/>
      <c r="ER97" s="53"/>
      <c r="ES97" s="53"/>
      <c r="ET97" s="53"/>
      <c r="EU97" s="53"/>
      <c r="EV97" s="53"/>
      <c r="EW97" s="53"/>
      <c r="EX97" s="53"/>
      <c r="EY97" s="53"/>
      <c r="EZ97" s="53"/>
      <c r="FA97" s="53"/>
      <c r="FB97" s="53"/>
      <c r="FC97" s="53"/>
      <c r="FD97" s="53"/>
      <c r="FE97" s="53"/>
      <c r="FF97" s="53"/>
      <c r="FG97" s="53"/>
      <c r="FH97" s="53"/>
      <c r="FI97" s="53"/>
      <c r="FJ97" s="53"/>
      <c r="FK97" s="53"/>
      <c r="FQ97" s="53"/>
      <c r="FR97" s="53"/>
      <c r="FS97" s="53"/>
    </row>
    <row r="98" spans="1:175" customHeight="1" ht="29.25" hidden="true" s="53" customFormat="1">
      <c r="A98" s="53">
        <v>45</v>
      </c>
      <c r="B98" s="284" t="s">
        <v>240</v>
      </c>
      <c r="C98" s="285"/>
      <c r="D98" s="285"/>
      <c r="E98" s="286"/>
      <c r="BA98" s="159"/>
      <c r="BQ98" s="53"/>
      <c r="BR98" s="53"/>
      <c r="BS98" s="53"/>
      <c r="BT98" s="53"/>
      <c r="BU98" s="53"/>
      <c r="BV98" s="53"/>
      <c r="BY98" s="53"/>
      <c r="BZ98" s="53"/>
      <c r="CA98" s="53"/>
      <c r="CB98" s="53"/>
      <c r="CC98" s="53"/>
      <c r="CD98" s="53"/>
      <c r="CE98" s="53"/>
      <c r="CF98" s="53"/>
      <c r="CG98" s="53"/>
      <c r="CH98" s="53"/>
      <c r="CI98" s="53"/>
      <c r="CJ98" s="53"/>
      <c r="CK98" s="53"/>
      <c r="CL98" s="53"/>
      <c r="CM98" s="53"/>
      <c r="CN98" s="53"/>
      <c r="CO98" s="53"/>
      <c r="CP98" s="53"/>
      <c r="CQ98" s="53"/>
      <c r="CR98" s="53"/>
      <c r="CS98" s="53"/>
      <c r="CT98" s="53"/>
      <c r="CU98" s="53"/>
      <c r="CV98" s="53"/>
      <c r="CW98" s="53"/>
      <c r="CX98" s="53"/>
      <c r="CY98" s="53"/>
      <c r="CZ98" s="53"/>
      <c r="DA98" s="53"/>
      <c r="DB98" s="53"/>
      <c r="DC98" s="53"/>
      <c r="DD98" s="53"/>
      <c r="DE98" s="53"/>
      <c r="DF98" s="53"/>
      <c r="DG98" s="53"/>
      <c r="DH98" s="53"/>
      <c r="DI98" s="53"/>
      <c r="DJ98" s="53"/>
      <c r="DK98" s="53"/>
      <c r="DL98" s="53"/>
      <c r="DM98" s="53"/>
      <c r="DN98" s="53"/>
      <c r="DO98" s="53"/>
      <c r="DP98" s="53"/>
      <c r="DQ98" s="53"/>
      <c r="DR98" s="53"/>
      <c r="DS98" s="53"/>
      <c r="DT98" s="53"/>
      <c r="DU98" s="53"/>
      <c r="DV98" s="53"/>
      <c r="DW98" s="53"/>
      <c r="DX98" s="53"/>
      <c r="DY98" s="53"/>
      <c r="DZ98" s="53"/>
      <c r="EA98" s="53"/>
      <c r="EB98" s="53"/>
      <c r="EC98" s="53"/>
      <c r="ED98" s="53"/>
      <c r="EE98" s="53"/>
      <c r="EF98" s="53"/>
      <c r="EG98" s="53"/>
      <c r="EH98" s="53"/>
      <c r="EI98" s="53"/>
      <c r="EJ98" s="53"/>
      <c r="EK98" s="53"/>
      <c r="EL98" s="53"/>
      <c r="EM98" s="53"/>
      <c r="EN98" s="53"/>
      <c r="EO98" s="53"/>
      <c r="EP98" s="53"/>
      <c r="EQ98" s="53"/>
      <c r="ER98" s="53"/>
      <c r="ES98" s="53"/>
      <c r="ET98" s="53"/>
      <c r="EU98" s="53"/>
      <c r="EV98" s="53"/>
      <c r="EW98" s="53"/>
      <c r="EX98" s="53"/>
      <c r="EY98" s="53"/>
      <c r="EZ98" s="53"/>
      <c r="FA98" s="53"/>
      <c r="FB98" s="53"/>
      <c r="FC98" s="53"/>
      <c r="FD98" s="53"/>
      <c r="FE98" s="53"/>
      <c r="FF98" s="53"/>
      <c r="FG98" s="53"/>
      <c r="FH98" s="53"/>
      <c r="FI98" s="53"/>
      <c r="FJ98" s="53"/>
      <c r="FK98" s="53"/>
      <c r="FQ98" s="53"/>
      <c r="FR98" s="53"/>
      <c r="FS98" s="53"/>
    </row>
    <row r="99" spans="1:175" hidden="true">
      <c r="A99" s="53">
        <v>46</v>
      </c>
    </row>
    <row r="100" spans="1:175" hidden="true"/>
    <row r="101" spans="1:175" customHeight="1" ht="15" hidden="true">
      <c r="C101" s="152" t="s">
        <v>276</v>
      </c>
      <c r="D101" s="152" t="s">
        <v>101</v>
      </c>
      <c r="E101" s="152" t="s">
        <v>102</v>
      </c>
      <c r="F101" s="152" t="s">
        <v>103</v>
      </c>
      <c r="G101" s="152" t="s">
        <v>104</v>
      </c>
      <c r="H101" s="152" t="s">
        <v>105</v>
      </c>
      <c r="I101" s="152" t="s">
        <v>106</v>
      </c>
      <c r="J101" s="153"/>
      <c r="K101" s="154"/>
      <c r="L101" s="155"/>
    </row>
    <row r="102" spans="1:175" customHeight="1" ht="15" hidden="true">
      <c r="C102" s="156" t="s">
        <v>277</v>
      </c>
      <c r="D102" s="157"/>
      <c r="E102" s="157"/>
      <c r="F102" s="157"/>
      <c r="G102" s="157"/>
      <c r="H102" s="157"/>
      <c r="I102" s="157"/>
      <c r="J102" s="153"/>
      <c r="K102" s="154"/>
      <c r="L102" s="155"/>
    </row>
    <row r="103" spans="1:175" customHeight="1" ht="15" hidden="true">
      <c r="C103" s="156" t="s">
        <v>278</v>
      </c>
      <c r="D103" s="157"/>
      <c r="E103" s="157"/>
      <c r="F103" s="157"/>
      <c r="G103" s="157"/>
      <c r="H103" s="157"/>
      <c r="I103" s="157" t="s">
        <v>279</v>
      </c>
      <c r="J103" s="153" t="s">
        <v>106</v>
      </c>
      <c r="K103" s="154"/>
      <c r="L103" s="155"/>
    </row>
    <row r="104" spans="1:175" customHeight="1" ht="15" hidden="true">
      <c r="C104" s="156" t="s">
        <v>280</v>
      </c>
      <c r="D104" s="157"/>
      <c r="E104" s="157"/>
      <c r="F104" s="157"/>
      <c r="G104" s="157"/>
      <c r="H104" s="157" t="s">
        <v>279</v>
      </c>
      <c r="I104" s="157"/>
      <c r="J104" s="153" t="s">
        <v>105</v>
      </c>
      <c r="K104" s="154"/>
      <c r="L104" s="155"/>
    </row>
    <row r="105" spans="1:175" customHeight="1" ht="15" hidden="true">
      <c r="C105" s="156" t="s">
        <v>281</v>
      </c>
      <c r="D105" s="157"/>
      <c r="E105" s="157"/>
      <c r="F105" s="157"/>
      <c r="G105" s="157" t="s">
        <v>279</v>
      </c>
      <c r="H105" s="157"/>
      <c r="I105" s="157"/>
      <c r="J105" s="153" t="s">
        <v>104</v>
      </c>
      <c r="K105" s="154"/>
      <c r="L105" s="155"/>
    </row>
    <row r="106" spans="1:175" customHeight="1" ht="15" hidden="true">
      <c r="C106" s="156" t="s">
        <v>282</v>
      </c>
      <c r="D106" s="157"/>
      <c r="E106" s="157"/>
      <c r="F106" s="157" t="s">
        <v>279</v>
      </c>
      <c r="G106" s="157"/>
      <c r="H106" s="157"/>
      <c r="I106" s="157"/>
      <c r="J106" s="153" t="s">
        <v>103</v>
      </c>
      <c r="K106" s="154"/>
      <c r="L106" s="155"/>
    </row>
    <row r="107" spans="1:175" customHeight="1" ht="15" hidden="true">
      <c r="C107" s="156" t="s">
        <v>283</v>
      </c>
      <c r="D107" s="157"/>
      <c r="E107" s="157" t="s">
        <v>279</v>
      </c>
      <c r="F107" s="157"/>
      <c r="G107" s="157"/>
      <c r="H107" s="157"/>
      <c r="I107" s="157"/>
      <c r="J107" s="153" t="s">
        <v>102</v>
      </c>
      <c r="K107" s="154"/>
      <c r="L107" s="155"/>
    </row>
    <row r="108" spans="1:175" customHeight="1" ht="15" hidden="true">
      <c r="C108" s="156" t="s">
        <v>284</v>
      </c>
      <c r="D108" s="157" t="s">
        <v>279</v>
      </c>
      <c r="E108" s="157"/>
      <c r="F108" s="157"/>
      <c r="G108" s="157"/>
      <c r="H108" s="157"/>
      <c r="I108" s="157"/>
      <c r="J108" s="153" t="s">
        <v>101</v>
      </c>
      <c r="K108" s="154"/>
      <c r="L108" s="155"/>
    </row>
    <row r="109" spans="1:175" customHeight="1" ht="15" hidden="true">
      <c r="C109" s="156" t="s">
        <v>285</v>
      </c>
      <c r="D109" s="157" t="s">
        <v>279</v>
      </c>
      <c r="E109" s="157" t="s">
        <v>279</v>
      </c>
      <c r="F109" s="157"/>
      <c r="G109" s="157"/>
      <c r="H109" s="157"/>
      <c r="I109" s="157"/>
      <c r="J109" s="153" t="s">
        <v>286</v>
      </c>
      <c r="K109" s="154"/>
      <c r="L109" s="155"/>
    </row>
    <row r="110" spans="1:175" hidden="true"/>
    <row r="111" spans="1:175" hidden="true"/>
    <row r="112" spans="1:175" hidden="true"/>
    <row r="113" spans="1:175" hidden="true"/>
    <row r="114" spans="1:175" hidden="true"/>
    <row r="115" spans="1:175" hidden="true"/>
    <row r="116" spans="1:175" hidden="true">
      <c r="F116">
        <v>1</v>
      </c>
      <c r="G116">
        <v>2</v>
      </c>
      <c r="H116">
        <v>3</v>
      </c>
      <c r="I116">
        <v>4</v>
      </c>
      <c r="J116">
        <v>5</v>
      </c>
      <c r="K116">
        <v>6</v>
      </c>
      <c r="L116">
        <v>7</v>
      </c>
      <c r="M116">
        <v>8</v>
      </c>
      <c r="N116">
        <v>9</v>
      </c>
      <c r="O116">
        <v>10</v>
      </c>
      <c r="P116">
        <v>11</v>
      </c>
      <c r="Q116">
        <v>12</v>
      </c>
      <c r="R116">
        <v>13</v>
      </c>
      <c r="S116">
        <v>14</v>
      </c>
      <c r="T116">
        <v>15</v>
      </c>
      <c r="U116">
        <v>16</v>
      </c>
      <c r="V116">
        <v>17</v>
      </c>
      <c r="W116">
        <v>18</v>
      </c>
      <c r="X116">
        <v>19</v>
      </c>
      <c r="Y116">
        <v>20</v>
      </c>
      <c r="Z116">
        <v>21</v>
      </c>
      <c r="AA116">
        <v>22</v>
      </c>
      <c r="AB116">
        <v>23</v>
      </c>
      <c r="AC116">
        <v>24</v>
      </c>
      <c r="AD116">
        <v>25</v>
      </c>
      <c r="AE116">
        <v>26</v>
      </c>
      <c r="AF116">
        <v>27</v>
      </c>
      <c r="AG116">
        <v>28</v>
      </c>
      <c r="AH116">
        <v>29</v>
      </c>
      <c r="AI116">
        <v>30</v>
      </c>
      <c r="AJ116">
        <v>31</v>
      </c>
      <c r="AK116">
        <v>32</v>
      </c>
      <c r="AL116">
        <v>33</v>
      </c>
      <c r="AM116">
        <v>34</v>
      </c>
      <c r="AN116">
        <v>35</v>
      </c>
      <c r="AO116">
        <v>36</v>
      </c>
      <c r="AP116">
        <v>37</v>
      </c>
      <c r="AQ116">
        <v>38</v>
      </c>
      <c r="AR116">
        <v>39</v>
      </c>
      <c r="AS116">
        <v>40</v>
      </c>
      <c r="AT116">
        <v>41</v>
      </c>
      <c r="AU116">
        <v>42</v>
      </c>
      <c r="AV116">
        <v>43</v>
      </c>
      <c r="AW116">
        <v>44</v>
      </c>
      <c r="AX116">
        <v>45</v>
      </c>
      <c r="AY116">
        <v>46</v>
      </c>
      <c r="AZ116">
        <v>47</v>
      </c>
      <c r="BA116">
        <v>48</v>
      </c>
    </row>
    <row r="117" spans="1:175" hidden="true"/>
    <row r="118" spans="1:175" hidden="true"/>
    <row r="119" spans="1:175" hidden="true">
      <c r="Z119" t="s">
        <v>287</v>
      </c>
      <c r="AA119" t="s">
        <v>288</v>
      </c>
      <c r="AB119" t="s">
        <v>289</v>
      </c>
      <c r="AC119" t="s">
        <v>290</v>
      </c>
      <c r="AD119" t="s">
        <v>291</v>
      </c>
      <c r="AE119" t="s">
        <v>292</v>
      </c>
      <c r="AF119" t="s">
        <v>293</v>
      </c>
      <c r="AG119" t="s">
        <v>294</v>
      </c>
      <c r="AH119" t="s">
        <v>295</v>
      </c>
      <c r="AI119" t="s">
        <v>296</v>
      </c>
      <c r="AJ119" t="s">
        <v>84</v>
      </c>
      <c r="AK119" t="s">
        <v>85</v>
      </c>
      <c r="AL119" t="s">
        <v>139</v>
      </c>
      <c r="AM119" t="s">
        <v>140</v>
      </c>
      <c r="AN119" t="s">
        <v>141</v>
      </c>
      <c r="AO119" t="s">
        <v>142</v>
      </c>
      <c r="AP119" t="s">
        <v>143</v>
      </c>
      <c r="AQ119" t="s">
        <v>144</v>
      </c>
      <c r="AR119" t="s">
        <v>145</v>
      </c>
      <c r="AS119" t="s">
        <v>146</v>
      </c>
      <c r="AT119" t="s">
        <v>147</v>
      </c>
      <c r="AU119" t="s">
        <v>148</v>
      </c>
      <c r="AV119" t="s">
        <v>149</v>
      </c>
      <c r="AW119" t="s">
        <v>150</v>
      </c>
      <c r="AX119" t="s">
        <v>151</v>
      </c>
      <c r="AY119" t="s">
        <v>152</v>
      </c>
      <c r="AZ119" t="s">
        <v>153</v>
      </c>
      <c r="BA119" t="s">
        <v>154</v>
      </c>
      <c r="BB119" t="s">
        <v>155</v>
      </c>
      <c r="BC119" t="s">
        <v>156</v>
      </c>
    </row>
    <row r="120" spans="1:175" hidden="true">
      <c r="G120" s="199"/>
      <c r="Z120" s="158">
        <f>VLOOKUP($R$7,$F$124:$AM$161,32,FALSE)</f>
        <v/>
      </c>
      <c r="AA120" s="158">
        <f>VLOOKUP($R$7,$F$124:$AM$160,33,FALSE)</f>
        <v/>
      </c>
      <c r="AB120" s="158">
        <f>VLOOKUP($R$7,$F$124:$AM$160,2,FALSE)</f>
        <v/>
      </c>
      <c r="AC120" s="158" t="str">
        <f>VLOOKUP($R$7,$F$124:$AM$160,3,FALSE)</f>
        <v>n</v>
      </c>
      <c r="AD120" s="158" t="str">
        <f>VLOOKUP($R$7,$F$124:$AM$160,4,FALSE)</f>
        <v>n</v>
      </c>
      <c r="AE120" s="158">
        <f>VLOOKUP($R$7,$F$124:$AM$160,34,FALSE)</f>
        <v/>
      </c>
      <c r="AF120" s="158">
        <f>VLOOKUP($R$7,$F$124:$AI$160,7,FALSE)</f>
        <v/>
      </c>
      <c r="AG120" s="158">
        <f>VLOOKUP($R$7,$F$124:$AI$160,8,FALSE)</f>
        <v/>
      </c>
      <c r="AH120" s="158">
        <f>VLOOKUP($R$7,$F$124:$AI$160,9,FALSE)</f>
        <v/>
      </c>
      <c r="AI120" s="158">
        <f>VLOOKUP($R$7,$F$124:$AI$160,10,FALSE)</f>
        <v/>
      </c>
      <c r="AJ120" s="158">
        <f>VLOOKUP($R$7,$F$124:$AI$160,11,FALSE)</f>
        <v/>
      </c>
      <c r="AK120" s="158" t="str">
        <f>VLOOKUP($R$7,$F$124:$AI$160,12,FALSE)</f>
        <v>n</v>
      </c>
      <c r="AL120" s="158" t="str">
        <f>VLOOKUP($R$7,$F$124:$AI$160,13,FALSE)</f>
        <v>n</v>
      </c>
      <c r="AM120" s="158" t="str">
        <f>VLOOKUP($R$7,$F$124:$AI$160,14,FALSE)</f>
        <v>n</v>
      </c>
      <c r="AN120" s="158">
        <f>VLOOKUP($R$7,$F$124:$AI$160,15,FALSE)</f>
        <v/>
      </c>
      <c r="AO120" s="158" t="str">
        <f>VLOOKUP($R$7,$F$124:$AI$160,16,FALSE)</f>
        <v>n</v>
      </c>
      <c r="AP120" s="158" t="str">
        <f>VLOOKUP($R$7,$F$124:$AI$160,17,FALSE)</f>
        <v>n</v>
      </c>
      <c r="AQ120" s="158" t="str">
        <f>VLOOKUP($R$7,$F$124:$AI$160,18,FALSE)</f>
        <v>n</v>
      </c>
      <c r="AR120" s="158" t="str">
        <f>VLOOKUP($R$7,$F$124:$AI$160,19,FALSE)</f>
        <v>n</v>
      </c>
      <c r="AS120" s="158" t="str">
        <f>VLOOKUP($R$7,$F$124:$AI$160,20,FALSE)</f>
        <v>n</v>
      </c>
      <c r="AT120" s="158">
        <f>VLOOKUP($R$7,$F$124:$AI$160,21,FALSE)</f>
        <v/>
      </c>
      <c r="AU120" s="158">
        <f>VLOOKUP($R$7,$F$124:$AI$160,22,FALSE)</f>
        <v/>
      </c>
      <c r="AV120" s="158" t="str">
        <f>VLOOKUP($R$7,$F$124:$AI$160,23,FALSE)</f>
        <v>n</v>
      </c>
      <c r="AW120" s="158">
        <f>VLOOKUP($R$7,$F$124:$AI$160,24,FALSE)</f>
        <v/>
      </c>
      <c r="AX120" s="158" t="str">
        <f>VLOOKUP($R$7,$F$124:$AI$160,25,FALSE)</f>
        <v>n</v>
      </c>
      <c r="AY120" s="158">
        <f>VLOOKUP($R$7,$F$124:$AI$160,26,FALSE)</f>
        <v/>
      </c>
      <c r="AZ120" s="158">
        <f>VLOOKUP($R$7,$F$124:$AI$160,27,FALSE)</f>
        <v/>
      </c>
      <c r="BA120" s="158" t="str">
        <f>VLOOKUP($R$7,$F$124:$AI$160,28,FALSE)</f>
        <v>n</v>
      </c>
      <c r="BB120" s="158">
        <f>VLOOKUP($R$7,$F$124:$AI$160,29,FALSE)</f>
        <v/>
      </c>
      <c r="BC120" s="158" t="str">
        <f>VLOOKUP($R$7,$F$124:$AI$160,30,FALSE)</f>
        <v>n</v>
      </c>
    </row>
    <row r="121" spans="1:175" hidden="true">
      <c r="C121" s="164" t="s">
        <v>297</v>
      </c>
      <c r="D121" s="165">
        <v>46478</v>
      </c>
      <c r="G121" s="199">
        <v>7</v>
      </c>
      <c r="H121" s="199">
        <v>8</v>
      </c>
      <c r="I121" s="199">
        <v>9</v>
      </c>
      <c r="J121" s="199">
        <v>10</v>
      </c>
      <c r="AI121" s="58"/>
    </row>
    <row r="122" spans="1:175" hidden="true">
      <c r="G122" s="199" t="s">
        <v>87</v>
      </c>
      <c r="H122" s="199" t="s">
        <v>88</v>
      </c>
      <c r="I122" s="199" t="s">
        <v>89</v>
      </c>
      <c r="J122" s="199" t="s">
        <v>90</v>
      </c>
    </row>
    <row r="123" spans="1:175" hidden="true">
      <c r="C123" s="166" t="s">
        <v>298</v>
      </c>
      <c r="D123" s="166" t="s">
        <v>299</v>
      </c>
      <c r="E123" s="167" t="s">
        <v>14</v>
      </c>
      <c r="F123" s="168" t="s">
        <v>300</v>
      </c>
      <c r="G123" t="s">
        <v>289</v>
      </c>
      <c r="H123" t="s">
        <v>290</v>
      </c>
      <c r="I123" t="s">
        <v>291</v>
      </c>
      <c r="J123" t="s">
        <v>301</v>
      </c>
      <c r="L123" t="s">
        <v>293</v>
      </c>
      <c r="M123" t="s">
        <v>294</v>
      </c>
      <c r="N123" t="s">
        <v>295</v>
      </c>
      <c r="O123" t="s">
        <v>296</v>
      </c>
      <c r="P123" t="s">
        <v>84</v>
      </c>
      <c r="Q123" t="s">
        <v>85</v>
      </c>
      <c r="R123" t="s">
        <v>139</v>
      </c>
      <c r="S123" t="s">
        <v>140</v>
      </c>
      <c r="T123" t="s">
        <v>141</v>
      </c>
      <c r="U123" t="s">
        <v>142</v>
      </c>
      <c r="V123" t="s">
        <v>143</v>
      </c>
      <c r="W123" t="s">
        <v>144</v>
      </c>
      <c r="X123" t="s">
        <v>145</v>
      </c>
      <c r="Y123" t="s">
        <v>146</v>
      </c>
      <c r="Z123" t="s">
        <v>147</v>
      </c>
      <c r="AA123" t="s">
        <v>148</v>
      </c>
      <c r="AB123" t="s">
        <v>149</v>
      </c>
      <c r="AC123" t="s">
        <v>150</v>
      </c>
      <c r="AD123" t="s">
        <v>151</v>
      </c>
      <c r="AE123" t="s">
        <v>152</v>
      </c>
      <c r="AF123" t="s">
        <v>153</v>
      </c>
      <c r="AG123" t="s">
        <v>154</v>
      </c>
      <c r="AH123" t="s">
        <v>155</v>
      </c>
      <c r="AI123" t="s">
        <v>156</v>
      </c>
      <c r="AK123" t="s">
        <v>287</v>
      </c>
      <c r="AL123" t="s">
        <v>288</v>
      </c>
      <c r="AM123" t="s">
        <v>292</v>
      </c>
      <c r="AY123" s="53" t="s">
        <v>33</v>
      </c>
      <c r="AZ123" s="53" t="s">
        <v>302</v>
      </c>
    </row>
    <row r="124" spans="1:175" hidden="true">
      <c r="A124">
        <v>1</v>
      </c>
      <c r="C124" s="169" t="s">
        <v>303</v>
      </c>
      <c r="D124" s="170">
        <v>1</v>
      </c>
      <c r="E124" s="171" t="s">
        <v>110</v>
      </c>
      <c r="F124" s="172">
        <v>1</v>
      </c>
      <c r="J124" t="s">
        <v>304</v>
      </c>
      <c r="K124" s="231"/>
      <c r="Q124" t="s">
        <v>304</v>
      </c>
      <c r="T124" t="s">
        <v>304</v>
      </c>
      <c r="U124" t="s">
        <v>304</v>
      </c>
      <c r="V124" t="s">
        <v>304</v>
      </c>
      <c r="X124" t="s">
        <v>304</v>
      </c>
      <c r="AB124" t="s">
        <v>304</v>
      </c>
      <c r="AD124" t="s">
        <v>304</v>
      </c>
      <c r="AG124" t="s">
        <v>304</v>
      </c>
      <c r="AI124" t="s">
        <v>304</v>
      </c>
      <c r="AY124" t="s">
        <v>151</v>
      </c>
      <c r="AZ124" s="57">
        <v>25000</v>
      </c>
    </row>
    <row r="125" spans="1:175" hidden="true">
      <c r="A125">
        <v>2</v>
      </c>
      <c r="C125" s="169" t="s">
        <v>305</v>
      </c>
      <c r="D125" s="170">
        <v>2</v>
      </c>
      <c r="E125" s="171" t="s">
        <v>111</v>
      </c>
      <c r="F125" s="172">
        <v>2</v>
      </c>
      <c r="J125" t="s">
        <v>304</v>
      </c>
      <c r="K125" s="231"/>
      <c r="Q125" t="s">
        <v>304</v>
      </c>
      <c r="S125" t="s">
        <v>304</v>
      </c>
      <c r="U125" t="s">
        <v>304</v>
      </c>
      <c r="V125" t="s">
        <v>304</v>
      </c>
      <c r="W125" t="s">
        <v>304</v>
      </c>
      <c r="Y125" t="s">
        <v>304</v>
      </c>
      <c r="AB125" t="s">
        <v>304</v>
      </c>
      <c r="AD125" t="s">
        <v>304</v>
      </c>
      <c r="AG125" t="s">
        <v>304</v>
      </c>
      <c r="AI125" t="s">
        <v>304</v>
      </c>
      <c r="AY125" t="s">
        <v>293</v>
      </c>
      <c r="AZ125" s="57">
        <v>23000</v>
      </c>
    </row>
    <row r="126" spans="1:175" hidden="true">
      <c r="A126">
        <v>3</v>
      </c>
      <c r="C126" s="169" t="s">
        <v>306</v>
      </c>
      <c r="D126" s="170">
        <v>3</v>
      </c>
      <c r="E126" s="171" t="s">
        <v>112</v>
      </c>
      <c r="F126" s="172">
        <v>3</v>
      </c>
      <c r="J126" t="s">
        <v>304</v>
      </c>
      <c r="K126" s="231"/>
      <c r="Q126" t="s">
        <v>304</v>
      </c>
      <c r="T126" t="s">
        <v>304</v>
      </c>
      <c r="U126" t="s">
        <v>304</v>
      </c>
      <c r="V126" t="s">
        <v>304</v>
      </c>
      <c r="X126" t="s">
        <v>304</v>
      </c>
      <c r="AB126" t="s">
        <v>304</v>
      </c>
      <c r="AD126" t="s">
        <v>304</v>
      </c>
      <c r="AG126" t="s">
        <v>304</v>
      </c>
      <c r="AI126" t="s">
        <v>304</v>
      </c>
      <c r="AY126" t="s">
        <v>294</v>
      </c>
      <c r="AZ126" s="57">
        <v>21000</v>
      </c>
    </row>
    <row r="127" spans="1:175" hidden="true">
      <c r="A127">
        <v>4</v>
      </c>
      <c r="C127" s="169" t="s">
        <v>307</v>
      </c>
      <c r="D127" s="170">
        <v>4</v>
      </c>
      <c r="E127" s="171" t="s">
        <v>113</v>
      </c>
      <c r="F127" s="172">
        <v>4</v>
      </c>
      <c r="J127" t="s">
        <v>304</v>
      </c>
      <c r="K127" s="231"/>
      <c r="Q127" t="s">
        <v>304</v>
      </c>
      <c r="S127" t="s">
        <v>304</v>
      </c>
      <c r="U127" t="s">
        <v>304</v>
      </c>
      <c r="V127" t="s">
        <v>304</v>
      </c>
      <c r="W127" t="s">
        <v>304</v>
      </c>
      <c r="Y127" t="s">
        <v>304</v>
      </c>
      <c r="AB127" t="s">
        <v>304</v>
      </c>
      <c r="AD127" t="s">
        <v>304</v>
      </c>
      <c r="AY127" t="s">
        <v>295</v>
      </c>
      <c r="AZ127" s="57">
        <v>19000</v>
      </c>
    </row>
    <row r="128" spans="1:175" hidden="true">
      <c r="A128">
        <v>5</v>
      </c>
      <c r="C128" s="169" t="s">
        <v>308</v>
      </c>
      <c r="D128" s="170">
        <v>5</v>
      </c>
      <c r="E128" s="171" t="s">
        <v>114</v>
      </c>
      <c r="F128" s="172">
        <v>5</v>
      </c>
      <c r="J128" t="s">
        <v>304</v>
      </c>
      <c r="K128" s="231"/>
      <c r="Q128" t="s">
        <v>304</v>
      </c>
      <c r="S128" t="s">
        <v>304</v>
      </c>
      <c r="U128" t="s">
        <v>304</v>
      </c>
      <c r="V128" t="s">
        <v>304</v>
      </c>
      <c r="W128" t="s">
        <v>304</v>
      </c>
      <c r="Y128" t="s">
        <v>304</v>
      </c>
      <c r="AB128" t="s">
        <v>304</v>
      </c>
      <c r="AD128" t="s">
        <v>304</v>
      </c>
      <c r="AG128" t="s">
        <v>304</v>
      </c>
      <c r="AI128" t="s">
        <v>304</v>
      </c>
      <c r="AY128" t="s">
        <v>296</v>
      </c>
      <c r="AZ128" s="57">
        <v>18000</v>
      </c>
    </row>
    <row r="129" spans="1:175" hidden="true">
      <c r="A129">
        <v>6</v>
      </c>
      <c r="C129" s="169" t="s">
        <v>309</v>
      </c>
      <c r="D129" s="170">
        <v>6</v>
      </c>
      <c r="E129" s="171" t="s">
        <v>115</v>
      </c>
      <c r="F129" s="172">
        <v>6</v>
      </c>
      <c r="J129" t="s">
        <v>304</v>
      </c>
      <c r="K129" s="231"/>
      <c r="Q129" t="s">
        <v>304</v>
      </c>
      <c r="T129" t="s">
        <v>304</v>
      </c>
      <c r="U129" t="s">
        <v>304</v>
      </c>
      <c r="V129" t="s">
        <v>304</v>
      </c>
      <c r="X129" t="s">
        <v>304</v>
      </c>
      <c r="AB129" t="s">
        <v>304</v>
      </c>
      <c r="AD129" t="s">
        <v>304</v>
      </c>
      <c r="AG129" t="s">
        <v>304</v>
      </c>
      <c r="AI129" t="s">
        <v>304</v>
      </c>
      <c r="AY129" t="s">
        <v>84</v>
      </c>
      <c r="AZ129" s="57">
        <v>17000</v>
      </c>
    </row>
    <row r="130" spans="1:175" hidden="true">
      <c r="A130">
        <v>7</v>
      </c>
      <c r="C130" s="169" t="s">
        <v>310</v>
      </c>
      <c r="D130" s="170">
        <v>7</v>
      </c>
      <c r="E130" s="171" t="s">
        <v>15</v>
      </c>
      <c r="F130" s="172">
        <v>7</v>
      </c>
      <c r="H130" t="s">
        <v>304</v>
      </c>
      <c r="I130" t="s">
        <v>304</v>
      </c>
      <c r="J130" t="s">
        <v>304</v>
      </c>
      <c r="K130" s="231"/>
      <c r="Q130" t="s">
        <v>304</v>
      </c>
      <c r="R130" t="s">
        <v>304</v>
      </c>
      <c r="S130" t="s">
        <v>304</v>
      </c>
      <c r="U130" t="s">
        <v>304</v>
      </c>
      <c r="V130" t="s">
        <v>304</v>
      </c>
      <c r="W130" t="s">
        <v>304</v>
      </c>
      <c r="X130" t="s">
        <v>304</v>
      </c>
      <c r="Y130" t="s">
        <v>304</v>
      </c>
      <c r="AB130" t="s">
        <v>304</v>
      </c>
      <c r="AD130" t="s">
        <v>304</v>
      </c>
      <c r="AG130" t="s">
        <v>304</v>
      </c>
      <c r="AI130" t="s">
        <v>304</v>
      </c>
      <c r="AY130" t="s">
        <v>85</v>
      </c>
      <c r="AZ130" s="57">
        <v>16000</v>
      </c>
    </row>
    <row r="131" spans="1:175" hidden="true">
      <c r="A131">
        <v>8</v>
      </c>
      <c r="C131" s="169" t="s">
        <v>311</v>
      </c>
      <c r="D131" s="170">
        <v>8</v>
      </c>
      <c r="E131" s="171" t="s">
        <v>116</v>
      </c>
      <c r="F131" s="232">
        <v>8</v>
      </c>
      <c r="I131" t="s">
        <v>304</v>
      </c>
      <c r="J131" t="s">
        <v>304</v>
      </c>
      <c r="K131" s="231"/>
      <c r="Q131" t="s">
        <v>304</v>
      </c>
      <c r="R131" t="s">
        <v>304</v>
      </c>
      <c r="S131" t="s">
        <v>304</v>
      </c>
      <c r="U131" t="s">
        <v>304</v>
      </c>
      <c r="V131" t="s">
        <v>304</v>
      </c>
      <c r="W131" t="s">
        <v>304</v>
      </c>
      <c r="X131" t="s">
        <v>304</v>
      </c>
      <c r="Y131" t="s">
        <v>304</v>
      </c>
      <c r="AC131" t="s">
        <v>304</v>
      </c>
      <c r="AE131" t="s">
        <v>304</v>
      </c>
      <c r="AF131" t="s">
        <v>304</v>
      </c>
      <c r="AG131" t="s">
        <v>304</v>
      </c>
      <c r="AH131" t="s">
        <v>304</v>
      </c>
      <c r="AI131" t="s">
        <v>304</v>
      </c>
      <c r="AY131" t="s">
        <v>139</v>
      </c>
      <c r="AZ131" s="57">
        <v>15000</v>
      </c>
    </row>
    <row r="132" spans="1:175" hidden="true">
      <c r="A132">
        <v>9</v>
      </c>
      <c r="C132" s="169" t="s">
        <v>312</v>
      </c>
      <c r="D132" s="170">
        <v>9</v>
      </c>
      <c r="E132" s="171" t="s">
        <v>117</v>
      </c>
      <c r="F132" s="172">
        <v>9</v>
      </c>
      <c r="J132" t="s">
        <v>304</v>
      </c>
      <c r="K132" s="231"/>
      <c r="R132" t="s">
        <v>304</v>
      </c>
      <c r="S132" t="s">
        <v>304</v>
      </c>
      <c r="T132" t="s">
        <v>304</v>
      </c>
      <c r="W132" t="s">
        <v>304</v>
      </c>
      <c r="Y132" t="s">
        <v>304</v>
      </c>
      <c r="AB132" t="s">
        <v>304</v>
      </c>
      <c r="AD132" t="s">
        <v>304</v>
      </c>
      <c r="AG132" t="s">
        <v>304</v>
      </c>
      <c r="AI132" t="s">
        <v>304</v>
      </c>
      <c r="AY132" t="s">
        <v>140</v>
      </c>
      <c r="AZ132" s="57">
        <v>14000</v>
      </c>
    </row>
    <row r="133" spans="1:175" hidden="true">
      <c r="A133">
        <v>10</v>
      </c>
      <c r="C133" s="169" t="s">
        <v>313</v>
      </c>
      <c r="D133" s="170">
        <v>10</v>
      </c>
      <c r="E133" s="171" t="s">
        <v>118</v>
      </c>
      <c r="F133" s="172">
        <v>10</v>
      </c>
      <c r="J133" t="s">
        <v>304</v>
      </c>
      <c r="K133" s="231"/>
      <c r="Q133" t="s">
        <v>304</v>
      </c>
      <c r="S133" t="s">
        <v>304</v>
      </c>
      <c r="U133" t="s">
        <v>304</v>
      </c>
      <c r="V133" t="s">
        <v>304</v>
      </c>
      <c r="W133" t="s">
        <v>304</v>
      </c>
      <c r="Y133" t="s">
        <v>304</v>
      </c>
      <c r="AB133" t="s">
        <v>304</v>
      </c>
      <c r="AG133" t="s">
        <v>304</v>
      </c>
      <c r="AI133" t="s">
        <v>304</v>
      </c>
      <c r="AY133" s="57" t="s">
        <v>141</v>
      </c>
      <c r="AZ133" s="57">
        <v>13000</v>
      </c>
    </row>
    <row r="134" spans="1:175" hidden="true">
      <c r="A134">
        <v>11</v>
      </c>
      <c r="C134" s="169" t="s">
        <v>314</v>
      </c>
      <c r="D134" s="170">
        <v>11</v>
      </c>
      <c r="E134" s="171" t="s">
        <v>119</v>
      </c>
      <c r="F134" s="172">
        <v>11</v>
      </c>
      <c r="J134" t="s">
        <v>304</v>
      </c>
      <c r="K134" s="231"/>
      <c r="Q134" t="s">
        <v>304</v>
      </c>
      <c r="R134" t="s">
        <v>304</v>
      </c>
      <c r="S134" t="s">
        <v>304</v>
      </c>
      <c r="U134" t="s">
        <v>304</v>
      </c>
      <c r="V134" t="s">
        <v>304</v>
      </c>
      <c r="W134" t="s">
        <v>304</v>
      </c>
      <c r="X134" t="s">
        <v>304</v>
      </c>
      <c r="Y134" t="s">
        <v>304</v>
      </c>
      <c r="AB134" t="s">
        <v>304</v>
      </c>
      <c r="AD134" t="s">
        <v>304</v>
      </c>
      <c r="AG134" t="s">
        <v>304</v>
      </c>
      <c r="AI134" t="s">
        <v>304</v>
      </c>
      <c r="AY134" t="s">
        <v>142</v>
      </c>
      <c r="AZ134" s="57">
        <v>12000</v>
      </c>
    </row>
    <row r="135" spans="1:175" hidden="true">
      <c r="A135">
        <v>12</v>
      </c>
      <c r="C135" s="169" t="s">
        <v>315</v>
      </c>
      <c r="D135" s="170">
        <v>12</v>
      </c>
      <c r="E135" s="171" t="s">
        <v>316</v>
      </c>
      <c r="F135" s="232">
        <v>12</v>
      </c>
      <c r="I135" t="s">
        <v>304</v>
      </c>
      <c r="J135" t="s">
        <v>304</v>
      </c>
      <c r="K135" s="231"/>
      <c r="Q135" t="s">
        <v>304</v>
      </c>
      <c r="T135" t="s">
        <v>304</v>
      </c>
      <c r="U135" t="s">
        <v>304</v>
      </c>
      <c r="V135" t="s">
        <v>304</v>
      </c>
      <c r="X135" t="s">
        <v>304</v>
      </c>
      <c r="AC135" t="s">
        <v>304</v>
      </c>
      <c r="AE135" t="s">
        <v>304</v>
      </c>
      <c r="AF135" t="s">
        <v>304</v>
      </c>
      <c r="AG135" t="s">
        <v>304</v>
      </c>
      <c r="AH135" t="s">
        <v>304</v>
      </c>
      <c r="AI135" t="s">
        <v>304</v>
      </c>
      <c r="AY135" t="s">
        <v>317</v>
      </c>
      <c r="AZ135" s="57">
        <v>23000</v>
      </c>
    </row>
    <row r="136" spans="1:175" hidden="true">
      <c r="A136">
        <v>13</v>
      </c>
      <c r="C136" s="169" t="s">
        <v>318</v>
      </c>
      <c r="D136" s="170">
        <v>13</v>
      </c>
      <c r="E136" s="171" t="s">
        <v>120</v>
      </c>
      <c r="F136" s="172">
        <v>13</v>
      </c>
      <c r="J136" t="s">
        <v>304</v>
      </c>
      <c r="K136" s="231"/>
      <c r="Q136" t="s">
        <v>304</v>
      </c>
      <c r="S136" t="s">
        <v>304</v>
      </c>
      <c r="U136" t="s">
        <v>304</v>
      </c>
      <c r="V136" t="s">
        <v>304</v>
      </c>
      <c r="W136" t="s">
        <v>304</v>
      </c>
      <c r="Y136" t="s">
        <v>304</v>
      </c>
      <c r="AB136" t="s">
        <v>304</v>
      </c>
      <c r="AD136" t="s">
        <v>304</v>
      </c>
      <c r="AG136" t="s">
        <v>304</v>
      </c>
      <c r="AI136" t="s">
        <v>304</v>
      </c>
      <c r="AY136" t="s">
        <v>319</v>
      </c>
      <c r="AZ136" s="57">
        <v>21000</v>
      </c>
    </row>
    <row r="137" spans="1:175" hidden="true">
      <c r="A137">
        <v>14</v>
      </c>
      <c r="C137" s="169" t="s">
        <v>320</v>
      </c>
      <c r="D137" s="170">
        <v>14</v>
      </c>
      <c r="E137" s="171" t="s">
        <v>121</v>
      </c>
      <c r="F137" s="172">
        <v>14</v>
      </c>
      <c r="J137" t="s">
        <v>304</v>
      </c>
      <c r="K137" s="231"/>
      <c r="Q137" t="s">
        <v>304</v>
      </c>
      <c r="S137" t="s">
        <v>304</v>
      </c>
      <c r="U137" t="s">
        <v>304</v>
      </c>
      <c r="V137" t="s">
        <v>304</v>
      </c>
      <c r="W137" t="s">
        <v>304</v>
      </c>
      <c r="Y137" t="s">
        <v>304</v>
      </c>
      <c r="AB137" t="s">
        <v>304</v>
      </c>
      <c r="AD137" t="s">
        <v>304</v>
      </c>
      <c r="AG137" t="s">
        <v>304</v>
      </c>
      <c r="AI137" t="s">
        <v>304</v>
      </c>
      <c r="AY137" t="s">
        <v>321</v>
      </c>
      <c r="AZ137" s="57">
        <v>19000</v>
      </c>
    </row>
    <row r="138" spans="1:175" hidden="true">
      <c r="A138">
        <v>15</v>
      </c>
      <c r="C138" s="169" t="s">
        <v>322</v>
      </c>
      <c r="D138" s="170">
        <v>15</v>
      </c>
      <c r="E138" s="171" t="s">
        <v>252</v>
      </c>
      <c r="F138" s="172">
        <v>15</v>
      </c>
      <c r="J138" t="s">
        <v>304</v>
      </c>
      <c r="K138" s="231"/>
      <c r="Q138" t="s">
        <v>304</v>
      </c>
      <c r="T138" t="s">
        <v>304</v>
      </c>
      <c r="U138" t="s">
        <v>304</v>
      </c>
      <c r="V138" t="s">
        <v>304</v>
      </c>
      <c r="X138" t="s">
        <v>304</v>
      </c>
      <c r="AB138" t="s">
        <v>304</v>
      </c>
      <c r="AD138" t="s">
        <v>304</v>
      </c>
      <c r="AG138" t="s">
        <v>304</v>
      </c>
      <c r="AI138" t="s">
        <v>304</v>
      </c>
      <c r="AY138" t="s">
        <v>323</v>
      </c>
      <c r="AZ138" s="57">
        <v>18000</v>
      </c>
    </row>
    <row r="139" spans="1:175" hidden="true">
      <c r="A139">
        <v>16</v>
      </c>
      <c r="C139" s="169" t="s">
        <v>324</v>
      </c>
      <c r="D139" s="170">
        <v>16</v>
      </c>
      <c r="E139" s="171" t="s">
        <v>124</v>
      </c>
      <c r="F139" s="232">
        <v>16</v>
      </c>
      <c r="I139" t="s">
        <v>304</v>
      </c>
      <c r="J139" t="s">
        <v>304</v>
      </c>
      <c r="K139" s="231"/>
      <c r="Q139" t="s">
        <v>304</v>
      </c>
      <c r="T139" t="s">
        <v>304</v>
      </c>
      <c r="U139" t="s">
        <v>304</v>
      </c>
      <c r="V139" t="s">
        <v>304</v>
      </c>
      <c r="X139" t="s">
        <v>304</v>
      </c>
      <c r="AC139" t="s">
        <v>304</v>
      </c>
      <c r="AE139" t="s">
        <v>304</v>
      </c>
      <c r="AF139" t="s">
        <v>304</v>
      </c>
      <c r="AG139" t="s">
        <v>304</v>
      </c>
      <c r="AH139" t="s">
        <v>304</v>
      </c>
      <c r="AI139" t="s">
        <v>304</v>
      </c>
      <c r="AY139" t="s">
        <v>325</v>
      </c>
      <c r="AZ139" s="57">
        <v>17000</v>
      </c>
    </row>
    <row r="140" spans="1:175" hidden="true">
      <c r="A140">
        <v>17</v>
      </c>
      <c r="C140" s="169" t="s">
        <v>326</v>
      </c>
      <c r="D140" s="170">
        <v>17</v>
      </c>
      <c r="E140" s="171" t="s">
        <v>125</v>
      </c>
      <c r="F140" s="172">
        <v>17</v>
      </c>
      <c r="J140" t="s">
        <v>304</v>
      </c>
      <c r="K140" s="231"/>
      <c r="Q140" t="s">
        <v>304</v>
      </c>
      <c r="S140" t="s">
        <v>304</v>
      </c>
      <c r="U140" t="s">
        <v>304</v>
      </c>
      <c r="V140" t="s">
        <v>304</v>
      </c>
      <c r="W140" t="s">
        <v>304</v>
      </c>
      <c r="Y140" t="s">
        <v>304</v>
      </c>
      <c r="AB140" t="s">
        <v>304</v>
      </c>
      <c r="AD140" t="s">
        <v>304</v>
      </c>
      <c r="AG140" t="s">
        <v>304</v>
      </c>
      <c r="AI140" t="s">
        <v>304</v>
      </c>
      <c r="AY140" t="s">
        <v>327</v>
      </c>
      <c r="AZ140" s="57">
        <v>16000</v>
      </c>
    </row>
    <row r="141" spans="1:175" hidden="true">
      <c r="A141">
        <v>18</v>
      </c>
      <c r="C141" s="169" t="s">
        <v>328</v>
      </c>
      <c r="D141" s="170">
        <v>18</v>
      </c>
      <c r="E141" s="171" t="s">
        <v>126</v>
      </c>
      <c r="F141" s="172">
        <v>18</v>
      </c>
      <c r="J141" t="s">
        <v>304</v>
      </c>
      <c r="K141" s="231"/>
      <c r="Q141" t="s">
        <v>304</v>
      </c>
      <c r="S141" t="s">
        <v>304</v>
      </c>
      <c r="U141" t="s">
        <v>304</v>
      </c>
      <c r="V141" t="s">
        <v>304</v>
      </c>
      <c r="W141" t="s">
        <v>304</v>
      </c>
      <c r="Y141" t="s">
        <v>304</v>
      </c>
      <c r="AB141" t="s">
        <v>304</v>
      </c>
      <c r="AD141" t="s">
        <v>304</v>
      </c>
      <c r="AG141" t="s">
        <v>304</v>
      </c>
      <c r="AI141" t="s">
        <v>304</v>
      </c>
      <c r="AY141" t="s">
        <v>329</v>
      </c>
      <c r="AZ141" s="57">
        <v>15000</v>
      </c>
    </row>
    <row r="142" spans="1:175" hidden="true">
      <c r="A142">
        <v>19</v>
      </c>
      <c r="C142" s="169" t="s">
        <v>330</v>
      </c>
      <c r="D142" s="170">
        <v>19</v>
      </c>
      <c r="E142" s="171" t="s">
        <v>127</v>
      </c>
      <c r="F142" s="172">
        <v>19</v>
      </c>
      <c r="J142" t="s">
        <v>304</v>
      </c>
      <c r="K142" s="231"/>
      <c r="Q142" t="s">
        <v>304</v>
      </c>
      <c r="T142" t="s">
        <v>304</v>
      </c>
      <c r="U142" t="s">
        <v>304</v>
      </c>
      <c r="V142" t="s">
        <v>304</v>
      </c>
      <c r="X142" t="s">
        <v>304</v>
      </c>
      <c r="AB142" t="s">
        <v>304</v>
      </c>
      <c r="AD142" t="s">
        <v>304</v>
      </c>
      <c r="AG142" t="s">
        <v>304</v>
      </c>
      <c r="AI142" t="s">
        <v>304</v>
      </c>
      <c r="AY142" t="s">
        <v>331</v>
      </c>
      <c r="AZ142" s="57">
        <v>14000</v>
      </c>
    </row>
    <row r="143" spans="1:175" hidden="true">
      <c r="A143">
        <v>20</v>
      </c>
      <c r="C143" s="169" t="s">
        <v>332</v>
      </c>
      <c r="D143" s="170">
        <v>20</v>
      </c>
      <c r="E143" s="171" t="s">
        <v>128</v>
      </c>
      <c r="F143" s="232">
        <v>20</v>
      </c>
      <c r="I143" t="s">
        <v>304</v>
      </c>
      <c r="J143" t="s">
        <v>304</v>
      </c>
      <c r="K143" s="231"/>
      <c r="Q143" t="s">
        <v>304</v>
      </c>
      <c r="R143" t="s">
        <v>304</v>
      </c>
      <c r="S143" t="s">
        <v>304</v>
      </c>
      <c r="U143" t="s">
        <v>304</v>
      </c>
      <c r="V143" t="s">
        <v>304</v>
      </c>
      <c r="W143" t="s">
        <v>304</v>
      </c>
      <c r="X143" t="s">
        <v>304</v>
      </c>
      <c r="Y143" t="s">
        <v>304</v>
      </c>
      <c r="AC143" t="s">
        <v>304</v>
      </c>
      <c r="AE143" t="s">
        <v>304</v>
      </c>
      <c r="AF143" t="s">
        <v>304</v>
      </c>
      <c r="AG143" t="s">
        <v>304</v>
      </c>
      <c r="AH143" t="s">
        <v>304</v>
      </c>
      <c r="AI143" t="s">
        <v>304</v>
      </c>
      <c r="AY143" t="s">
        <v>333</v>
      </c>
      <c r="AZ143" s="57">
        <v>13000</v>
      </c>
    </row>
    <row r="144" spans="1:175" hidden="true">
      <c r="A144">
        <v>21</v>
      </c>
      <c r="C144" s="169" t="s">
        <v>334</v>
      </c>
      <c r="D144" s="170">
        <v>21</v>
      </c>
      <c r="E144" s="171" t="s">
        <v>129</v>
      </c>
      <c r="F144" s="232">
        <v>21</v>
      </c>
      <c r="H144" t="s">
        <v>304</v>
      </c>
      <c r="I144" t="s">
        <v>304</v>
      </c>
      <c r="J144" t="s">
        <v>304</v>
      </c>
      <c r="K144" s="231"/>
      <c r="Q144" t="s">
        <v>304</v>
      </c>
      <c r="R144" t="s">
        <v>304</v>
      </c>
      <c r="S144" t="s">
        <v>304</v>
      </c>
      <c r="U144" t="s">
        <v>304</v>
      </c>
      <c r="V144" t="s">
        <v>304</v>
      </c>
      <c r="W144" t="s">
        <v>304</v>
      </c>
      <c r="X144" t="s">
        <v>304</v>
      </c>
      <c r="Y144" t="s">
        <v>304</v>
      </c>
      <c r="AC144" t="s">
        <v>304</v>
      </c>
      <c r="AE144" t="s">
        <v>304</v>
      </c>
      <c r="AF144" t="s">
        <v>304</v>
      </c>
      <c r="AG144" t="s">
        <v>304</v>
      </c>
      <c r="AH144" t="s">
        <v>304</v>
      </c>
      <c r="AI144" t="s">
        <v>304</v>
      </c>
      <c r="AY144" t="s">
        <v>335</v>
      </c>
      <c r="AZ144" s="57">
        <v>12000</v>
      </c>
    </row>
    <row r="145" spans="1:175" hidden="true">
      <c r="A145">
        <v>22</v>
      </c>
      <c r="C145" s="169" t="s">
        <v>336</v>
      </c>
      <c r="D145" s="170">
        <v>22</v>
      </c>
      <c r="E145" s="171" t="s">
        <v>130</v>
      </c>
      <c r="F145" s="172">
        <v>22</v>
      </c>
      <c r="J145" t="s">
        <v>304</v>
      </c>
      <c r="K145" s="231"/>
      <c r="Q145" t="s">
        <v>304</v>
      </c>
      <c r="S145" t="s">
        <v>304</v>
      </c>
      <c r="U145" t="s">
        <v>304</v>
      </c>
      <c r="V145" t="s">
        <v>304</v>
      </c>
      <c r="W145" t="s">
        <v>304</v>
      </c>
      <c r="Y145" t="s">
        <v>304</v>
      </c>
      <c r="AB145" t="s">
        <v>304</v>
      </c>
      <c r="AD145" t="s">
        <v>304</v>
      </c>
      <c r="AY145" t="s">
        <v>337</v>
      </c>
      <c r="AZ145" s="57">
        <v>11000</v>
      </c>
    </row>
    <row r="146" spans="1:175" hidden="true">
      <c r="A146">
        <v>23</v>
      </c>
      <c r="C146" s="169" t="s">
        <v>338</v>
      </c>
      <c r="D146" s="170">
        <v>23</v>
      </c>
      <c r="E146" s="171" t="s">
        <v>131</v>
      </c>
      <c r="F146" s="232">
        <v>23</v>
      </c>
      <c r="I146" t="s">
        <v>304</v>
      </c>
      <c r="J146" t="s">
        <v>304</v>
      </c>
      <c r="K146" s="231"/>
      <c r="Q146" t="s">
        <v>304</v>
      </c>
      <c r="T146" t="s">
        <v>304</v>
      </c>
      <c r="U146" t="s">
        <v>304</v>
      </c>
      <c r="V146" t="s">
        <v>304</v>
      </c>
      <c r="X146" t="s">
        <v>304</v>
      </c>
      <c r="AC146" t="s">
        <v>304</v>
      </c>
      <c r="AE146" t="s">
        <v>304</v>
      </c>
      <c r="AF146" t="s">
        <v>304</v>
      </c>
      <c r="AG146" t="s">
        <v>304</v>
      </c>
      <c r="AH146" t="s">
        <v>304</v>
      </c>
      <c r="AI146" t="s">
        <v>304</v>
      </c>
      <c r="AY146" t="s">
        <v>339</v>
      </c>
      <c r="AZ146" s="57">
        <v>0</v>
      </c>
    </row>
    <row r="147" spans="1:175" hidden="true">
      <c r="A147">
        <v>24</v>
      </c>
      <c r="C147" s="169" t="s">
        <v>340</v>
      </c>
      <c r="D147" s="170">
        <v>24</v>
      </c>
      <c r="E147" s="171" t="s">
        <v>132</v>
      </c>
      <c r="F147" s="232">
        <v>24</v>
      </c>
      <c r="I147" t="s">
        <v>304</v>
      </c>
      <c r="J147" t="s">
        <v>304</v>
      </c>
      <c r="K147" s="231"/>
      <c r="Q147" t="s">
        <v>304</v>
      </c>
      <c r="S147" t="s">
        <v>304</v>
      </c>
      <c r="U147" t="s">
        <v>304</v>
      </c>
      <c r="V147" t="s">
        <v>304</v>
      </c>
      <c r="W147" t="s">
        <v>304</v>
      </c>
      <c r="Y147" t="s">
        <v>304</v>
      </c>
      <c r="AC147" t="s">
        <v>304</v>
      </c>
      <c r="AE147" t="s">
        <v>304</v>
      </c>
      <c r="AF147" t="s">
        <v>304</v>
      </c>
      <c r="AG147" t="s">
        <v>304</v>
      </c>
      <c r="AH147" t="s">
        <v>304</v>
      </c>
      <c r="AI147" t="s">
        <v>304</v>
      </c>
    </row>
    <row r="148" spans="1:175" hidden="true">
      <c r="A148">
        <v>25</v>
      </c>
      <c r="C148" s="169" t="s">
        <v>341</v>
      </c>
      <c r="D148" s="170">
        <v>25</v>
      </c>
      <c r="E148" s="171" t="s">
        <v>133</v>
      </c>
      <c r="F148" s="172">
        <v>25</v>
      </c>
      <c r="J148" t="s">
        <v>304</v>
      </c>
      <c r="K148" s="231"/>
      <c r="Q148" t="s">
        <v>304</v>
      </c>
      <c r="S148" t="s">
        <v>304</v>
      </c>
      <c r="U148" t="s">
        <v>304</v>
      </c>
      <c r="V148" t="s">
        <v>304</v>
      </c>
      <c r="W148" t="s">
        <v>304</v>
      </c>
      <c r="Y148" t="s">
        <v>304</v>
      </c>
      <c r="AB148" t="s">
        <v>304</v>
      </c>
      <c r="AD148" t="s">
        <v>304</v>
      </c>
      <c r="AG148" t="s">
        <v>304</v>
      </c>
      <c r="AI148" t="s">
        <v>304</v>
      </c>
    </row>
    <row r="149" spans="1:175" hidden="true">
      <c r="A149">
        <v>26</v>
      </c>
      <c r="C149" s="169" t="s">
        <v>342</v>
      </c>
      <c r="D149" s="170">
        <v>26</v>
      </c>
      <c r="E149" s="171" t="s">
        <v>134</v>
      </c>
      <c r="F149" s="232">
        <v>26</v>
      </c>
      <c r="I149" t="s">
        <v>304</v>
      </c>
      <c r="J149" t="s">
        <v>304</v>
      </c>
      <c r="K149" s="231"/>
      <c r="Q149" t="s">
        <v>304</v>
      </c>
      <c r="R149" t="s">
        <v>304</v>
      </c>
      <c r="S149" t="s">
        <v>304</v>
      </c>
      <c r="U149" t="s">
        <v>304</v>
      </c>
      <c r="V149" t="s">
        <v>304</v>
      </c>
      <c r="W149" t="s">
        <v>304</v>
      </c>
      <c r="X149" t="s">
        <v>304</v>
      </c>
      <c r="Y149" t="s">
        <v>304</v>
      </c>
      <c r="AC149" t="s">
        <v>304</v>
      </c>
      <c r="AE149" t="s">
        <v>304</v>
      </c>
      <c r="AF149" t="s">
        <v>304</v>
      </c>
      <c r="AG149" t="s">
        <v>304</v>
      </c>
      <c r="AH149" t="s">
        <v>304</v>
      </c>
      <c r="AI149" t="s">
        <v>304</v>
      </c>
    </row>
    <row r="150" spans="1:175" hidden="true">
      <c r="A150">
        <v>27</v>
      </c>
      <c r="C150" s="169" t="s">
        <v>343</v>
      </c>
      <c r="D150" s="170">
        <v>27</v>
      </c>
      <c r="E150" s="171" t="s">
        <v>135</v>
      </c>
      <c r="F150" s="172">
        <v>27</v>
      </c>
      <c r="J150" t="s">
        <v>304</v>
      </c>
      <c r="K150" s="231"/>
      <c r="Q150" t="s">
        <v>304</v>
      </c>
      <c r="R150" t="s">
        <v>304</v>
      </c>
      <c r="S150" t="s">
        <v>304</v>
      </c>
      <c r="U150" t="s">
        <v>304</v>
      </c>
      <c r="V150" t="s">
        <v>304</v>
      </c>
      <c r="W150" t="s">
        <v>304</v>
      </c>
      <c r="X150" t="s">
        <v>304</v>
      </c>
      <c r="Y150" t="s">
        <v>304</v>
      </c>
      <c r="AB150" t="s">
        <v>304</v>
      </c>
      <c r="AD150" t="s">
        <v>304</v>
      </c>
      <c r="AG150" t="s">
        <v>304</v>
      </c>
      <c r="AI150" t="s">
        <v>304</v>
      </c>
    </row>
    <row r="151" spans="1:175" hidden="true">
      <c r="A151">
        <v>28</v>
      </c>
      <c r="C151" s="169" t="s">
        <v>344</v>
      </c>
      <c r="D151" s="170">
        <v>28</v>
      </c>
      <c r="E151" s="171" t="s">
        <v>136</v>
      </c>
      <c r="F151" s="172">
        <v>28</v>
      </c>
      <c r="J151" t="s">
        <v>304</v>
      </c>
      <c r="K151" s="231"/>
      <c r="Q151" t="s">
        <v>304</v>
      </c>
      <c r="T151" t="s">
        <v>304</v>
      </c>
      <c r="U151" t="s">
        <v>304</v>
      </c>
      <c r="V151" t="s">
        <v>304</v>
      </c>
      <c r="X151" t="s">
        <v>304</v>
      </c>
      <c r="AB151" t="s">
        <v>304</v>
      </c>
      <c r="AD151" t="s">
        <v>304</v>
      </c>
      <c r="AG151" t="s">
        <v>304</v>
      </c>
      <c r="AI151" t="s">
        <v>304</v>
      </c>
    </row>
    <row r="152" spans="1:175" hidden="true">
      <c r="A152">
        <v>29</v>
      </c>
      <c r="C152" s="169" t="s">
        <v>345</v>
      </c>
      <c r="D152" s="170">
        <v>29</v>
      </c>
      <c r="E152" s="171" t="s">
        <v>346</v>
      </c>
      <c r="F152" s="232">
        <v>29</v>
      </c>
      <c r="H152" t="s">
        <v>304</v>
      </c>
      <c r="I152" t="s">
        <v>304</v>
      </c>
      <c r="J152" t="s">
        <v>304</v>
      </c>
      <c r="K152" s="231"/>
      <c r="Q152" t="s">
        <v>304</v>
      </c>
      <c r="R152" t="s">
        <v>304</v>
      </c>
      <c r="S152" t="s">
        <v>304</v>
      </c>
      <c r="U152" t="s">
        <v>304</v>
      </c>
      <c r="V152" t="s">
        <v>304</v>
      </c>
      <c r="W152" t="s">
        <v>304</v>
      </c>
      <c r="X152" t="s">
        <v>304</v>
      </c>
      <c r="Y152" t="s">
        <v>304</v>
      </c>
      <c r="AC152" t="s">
        <v>304</v>
      </c>
      <c r="AE152" t="s">
        <v>304</v>
      </c>
      <c r="AF152" t="s">
        <v>304</v>
      </c>
      <c r="AG152" t="s">
        <v>304</v>
      </c>
      <c r="AH152" t="s">
        <v>304</v>
      </c>
      <c r="AI152" t="s">
        <v>304</v>
      </c>
    </row>
    <row r="153" spans="1:175" hidden="true">
      <c r="A153">
        <v>30</v>
      </c>
      <c r="C153" s="169" t="s">
        <v>347</v>
      </c>
      <c r="D153" s="170">
        <v>30</v>
      </c>
      <c r="E153" s="171" t="s">
        <v>137</v>
      </c>
      <c r="F153" s="172">
        <v>30</v>
      </c>
      <c r="J153" t="s">
        <v>304</v>
      </c>
      <c r="K153" s="231"/>
      <c r="Q153" t="s">
        <v>304</v>
      </c>
      <c r="R153" t="s">
        <v>304</v>
      </c>
      <c r="S153" t="s">
        <v>304</v>
      </c>
      <c r="U153" t="s">
        <v>304</v>
      </c>
      <c r="V153" t="s">
        <v>304</v>
      </c>
      <c r="W153" t="s">
        <v>304</v>
      </c>
      <c r="X153" t="s">
        <v>304</v>
      </c>
      <c r="Y153" t="s">
        <v>304</v>
      </c>
      <c r="AB153" t="s">
        <v>304</v>
      </c>
      <c r="AD153" t="s">
        <v>304</v>
      </c>
      <c r="AG153" t="s">
        <v>304</v>
      </c>
      <c r="AI153" t="s">
        <v>304</v>
      </c>
    </row>
    <row r="154" spans="1:175" hidden="true">
      <c r="A154">
        <v>31</v>
      </c>
      <c r="C154" s="169" t="s">
        <v>348</v>
      </c>
      <c r="D154" s="170">
        <v>31</v>
      </c>
      <c r="E154" s="171" t="s">
        <v>138</v>
      </c>
      <c r="F154" s="172">
        <v>31</v>
      </c>
      <c r="H154" t="s">
        <v>304</v>
      </c>
      <c r="I154" t="s">
        <v>304</v>
      </c>
      <c r="J154" t="s">
        <v>304</v>
      </c>
      <c r="K154" s="231"/>
      <c r="L154" t="s">
        <v>304</v>
      </c>
      <c r="M154" t="s">
        <v>304</v>
      </c>
      <c r="N154" t="s">
        <v>304</v>
      </c>
      <c r="O154" t="s">
        <v>304</v>
      </c>
      <c r="P154" t="s">
        <v>304</v>
      </c>
      <c r="Q154" t="s">
        <v>304</v>
      </c>
      <c r="R154" t="s">
        <v>304</v>
      </c>
      <c r="S154" t="s">
        <v>304</v>
      </c>
      <c r="T154" t="s">
        <v>304</v>
      </c>
      <c r="U154" t="s">
        <v>304</v>
      </c>
      <c r="V154" t="s">
        <v>304</v>
      </c>
      <c r="W154" t="s">
        <v>304</v>
      </c>
      <c r="X154" t="s">
        <v>304</v>
      </c>
      <c r="Y154" t="s">
        <v>304</v>
      </c>
      <c r="Z154" t="s">
        <v>304</v>
      </c>
      <c r="AA154" t="s">
        <v>304</v>
      </c>
      <c r="AB154" t="s">
        <v>304</v>
      </c>
      <c r="AC154" t="s">
        <v>304</v>
      </c>
      <c r="AD154" t="s">
        <v>304</v>
      </c>
      <c r="AE154" t="s">
        <v>304</v>
      </c>
      <c r="AF154" t="s">
        <v>304</v>
      </c>
      <c r="AG154" t="s">
        <v>304</v>
      </c>
      <c r="AH154" t="s">
        <v>304</v>
      </c>
      <c r="AI154" t="s">
        <v>304</v>
      </c>
      <c r="AL154" t="s">
        <v>304</v>
      </c>
      <c r="AM154" t="s">
        <v>304</v>
      </c>
    </row>
    <row r="155" spans="1:175" hidden="true">
      <c r="A155">
        <v>32</v>
      </c>
      <c r="C155" s="169" t="s">
        <v>349</v>
      </c>
      <c r="D155" s="170">
        <v>32</v>
      </c>
      <c r="E155" s="171" t="s">
        <v>350</v>
      </c>
      <c r="F155" s="172">
        <v>32</v>
      </c>
      <c r="H155" t="s">
        <v>304</v>
      </c>
      <c r="I155" t="s">
        <v>304</v>
      </c>
      <c r="J155" t="s">
        <v>304</v>
      </c>
      <c r="K155" s="231"/>
      <c r="Q155" t="s">
        <v>304</v>
      </c>
      <c r="R155" t="s">
        <v>304</v>
      </c>
      <c r="S155" t="s">
        <v>304</v>
      </c>
      <c r="T155" t="s">
        <v>304</v>
      </c>
      <c r="U155" t="s">
        <v>304</v>
      </c>
      <c r="V155" t="s">
        <v>304</v>
      </c>
      <c r="W155" t="s">
        <v>304</v>
      </c>
      <c r="X155" t="s">
        <v>304</v>
      </c>
      <c r="Y155" t="s">
        <v>304</v>
      </c>
      <c r="Z155" t="s">
        <v>304</v>
      </c>
      <c r="AA155" t="s">
        <v>304</v>
      </c>
      <c r="AB155" t="s">
        <v>304</v>
      </c>
      <c r="AC155" t="s">
        <v>304</v>
      </c>
      <c r="AD155" t="s">
        <v>304</v>
      </c>
      <c r="AE155" t="s">
        <v>304</v>
      </c>
      <c r="AF155" t="s">
        <v>304</v>
      </c>
      <c r="AG155" t="s">
        <v>304</v>
      </c>
      <c r="AH155" t="s">
        <v>304</v>
      </c>
      <c r="AI155" t="s">
        <v>304</v>
      </c>
      <c r="AK155" t="s">
        <v>351</v>
      </c>
    </row>
    <row r="156" spans="1:175" hidden="true">
      <c r="A156">
        <v>33</v>
      </c>
      <c r="C156" s="169" t="s">
        <v>352</v>
      </c>
      <c r="D156" s="170">
        <v>33</v>
      </c>
      <c r="E156" s="171" t="s">
        <v>353</v>
      </c>
      <c r="F156" s="172">
        <v>33</v>
      </c>
      <c r="H156" t="s">
        <v>304</v>
      </c>
      <c r="I156" t="s">
        <v>304</v>
      </c>
      <c r="J156" t="s">
        <v>304</v>
      </c>
      <c r="K156" s="231"/>
      <c r="L156" t="s">
        <v>304</v>
      </c>
      <c r="M156" t="s">
        <v>304</v>
      </c>
      <c r="N156" t="s">
        <v>304</v>
      </c>
      <c r="O156" t="s">
        <v>304</v>
      </c>
      <c r="P156" t="s">
        <v>304</v>
      </c>
      <c r="Q156" t="s">
        <v>304</v>
      </c>
      <c r="R156" t="s">
        <v>304</v>
      </c>
      <c r="S156" t="s">
        <v>304</v>
      </c>
      <c r="T156" t="s">
        <v>304</v>
      </c>
      <c r="U156" t="s">
        <v>304</v>
      </c>
      <c r="V156" t="s">
        <v>304</v>
      </c>
      <c r="W156" t="s">
        <v>304</v>
      </c>
      <c r="X156" t="s">
        <v>304</v>
      </c>
      <c r="Y156" t="s">
        <v>304</v>
      </c>
      <c r="Z156" t="s">
        <v>304</v>
      </c>
      <c r="AA156" t="s">
        <v>304</v>
      </c>
      <c r="AB156" t="s">
        <v>304</v>
      </c>
      <c r="AC156" t="s">
        <v>304</v>
      </c>
      <c r="AD156" t="s">
        <v>304</v>
      </c>
      <c r="AE156" t="s">
        <v>304</v>
      </c>
      <c r="AF156" t="s">
        <v>304</v>
      </c>
      <c r="AG156" t="s">
        <v>304</v>
      </c>
      <c r="AH156" t="s">
        <v>304</v>
      </c>
      <c r="AI156" t="s">
        <v>304</v>
      </c>
      <c r="AL156" t="s">
        <v>304</v>
      </c>
      <c r="AM156" t="s">
        <v>304</v>
      </c>
    </row>
    <row r="157" spans="1:175" hidden="true">
      <c r="A157">
        <v>34</v>
      </c>
      <c r="C157" s="169" t="s">
        <v>354</v>
      </c>
      <c r="D157" s="170">
        <v>34</v>
      </c>
      <c r="E157" s="171" t="s">
        <v>355</v>
      </c>
      <c r="F157" s="172">
        <v>34</v>
      </c>
      <c r="H157" t="s">
        <v>304</v>
      </c>
      <c r="I157" t="s">
        <v>304</v>
      </c>
      <c r="J157" t="s">
        <v>304</v>
      </c>
      <c r="K157" s="231"/>
      <c r="L157" t="s">
        <v>304</v>
      </c>
      <c r="M157" t="s">
        <v>304</v>
      </c>
      <c r="N157" t="s">
        <v>304</v>
      </c>
      <c r="O157" t="s">
        <v>304</v>
      </c>
      <c r="P157" t="s">
        <v>304</v>
      </c>
      <c r="Q157" t="s">
        <v>304</v>
      </c>
      <c r="R157" t="s">
        <v>304</v>
      </c>
      <c r="S157" t="s">
        <v>304</v>
      </c>
      <c r="T157" t="s">
        <v>304</v>
      </c>
      <c r="U157" t="s">
        <v>304</v>
      </c>
      <c r="V157" t="s">
        <v>304</v>
      </c>
      <c r="W157" t="s">
        <v>304</v>
      </c>
      <c r="X157" t="s">
        <v>304</v>
      </c>
      <c r="Y157" t="s">
        <v>304</v>
      </c>
      <c r="Z157" t="s">
        <v>304</v>
      </c>
      <c r="AA157" t="s">
        <v>304</v>
      </c>
      <c r="AB157" t="s">
        <v>304</v>
      </c>
      <c r="AC157" t="s">
        <v>304</v>
      </c>
      <c r="AD157" t="s">
        <v>304</v>
      </c>
      <c r="AE157" t="s">
        <v>304</v>
      </c>
      <c r="AF157" t="s">
        <v>304</v>
      </c>
      <c r="AG157" t="s">
        <v>304</v>
      </c>
      <c r="AH157" t="s">
        <v>304</v>
      </c>
      <c r="AI157" t="s">
        <v>304</v>
      </c>
      <c r="AL157" t="s">
        <v>304</v>
      </c>
      <c r="AM157" t="s">
        <v>304</v>
      </c>
    </row>
    <row r="158" spans="1:175" hidden="true">
      <c r="A158">
        <v>35</v>
      </c>
      <c r="C158" s="169" t="s">
        <v>356</v>
      </c>
      <c r="D158" s="170">
        <v>35</v>
      </c>
      <c r="E158" s="171" t="s">
        <v>357</v>
      </c>
      <c r="F158" s="172">
        <v>35</v>
      </c>
      <c r="G158" t="s">
        <v>304</v>
      </c>
      <c r="H158" t="s">
        <v>304</v>
      </c>
      <c r="I158" t="s">
        <v>304</v>
      </c>
      <c r="J158" t="s">
        <v>304</v>
      </c>
      <c r="K158" s="231"/>
      <c r="L158" t="s">
        <v>304</v>
      </c>
      <c r="M158" t="s">
        <v>304</v>
      </c>
      <c r="N158" t="s">
        <v>304</v>
      </c>
      <c r="O158" t="s">
        <v>304</v>
      </c>
      <c r="P158" t="s">
        <v>304</v>
      </c>
      <c r="Q158" t="s">
        <v>304</v>
      </c>
      <c r="R158" t="s">
        <v>304</v>
      </c>
      <c r="S158" t="s">
        <v>304</v>
      </c>
      <c r="T158" t="s">
        <v>304</v>
      </c>
      <c r="U158" t="s">
        <v>304</v>
      </c>
      <c r="V158" t="s">
        <v>304</v>
      </c>
      <c r="W158" t="s">
        <v>304</v>
      </c>
      <c r="X158" t="s">
        <v>304</v>
      </c>
      <c r="Y158" t="s">
        <v>304</v>
      </c>
      <c r="Z158" t="s">
        <v>304</v>
      </c>
      <c r="AA158" t="s">
        <v>304</v>
      </c>
      <c r="AB158" t="s">
        <v>304</v>
      </c>
      <c r="AC158" t="s">
        <v>304</v>
      </c>
      <c r="AD158" t="s">
        <v>304</v>
      </c>
      <c r="AE158" t="s">
        <v>304</v>
      </c>
      <c r="AF158" t="s">
        <v>304</v>
      </c>
      <c r="AG158" t="s">
        <v>304</v>
      </c>
      <c r="AH158" t="s">
        <v>304</v>
      </c>
      <c r="AI158" t="s">
        <v>304</v>
      </c>
      <c r="AL158" t="s">
        <v>304</v>
      </c>
      <c r="AM158" t="s">
        <v>304</v>
      </c>
    </row>
    <row r="159" spans="1:175" hidden="true">
      <c r="A159">
        <v>36</v>
      </c>
      <c r="C159" s="169" t="s">
        <v>358</v>
      </c>
      <c r="D159" s="170">
        <v>36</v>
      </c>
      <c r="E159" s="171" t="s">
        <v>104</v>
      </c>
      <c r="F159" s="172">
        <v>36</v>
      </c>
      <c r="H159" t="s">
        <v>304</v>
      </c>
      <c r="I159" t="s">
        <v>304</v>
      </c>
      <c r="J159" t="s">
        <v>304</v>
      </c>
      <c r="K159" s="231"/>
      <c r="L159" t="s">
        <v>304</v>
      </c>
      <c r="M159" t="s">
        <v>304</v>
      </c>
      <c r="N159" t="s">
        <v>304</v>
      </c>
      <c r="O159" t="s">
        <v>304</v>
      </c>
      <c r="P159" t="s">
        <v>304</v>
      </c>
      <c r="Q159" t="s">
        <v>304</v>
      </c>
      <c r="R159" t="s">
        <v>304</v>
      </c>
      <c r="S159" t="s">
        <v>304</v>
      </c>
      <c r="T159" t="s">
        <v>304</v>
      </c>
      <c r="U159" t="s">
        <v>304</v>
      </c>
      <c r="V159" t="s">
        <v>304</v>
      </c>
      <c r="W159" t="s">
        <v>304</v>
      </c>
      <c r="X159" t="s">
        <v>304</v>
      </c>
      <c r="Y159" t="s">
        <v>304</v>
      </c>
      <c r="Z159" t="s">
        <v>304</v>
      </c>
      <c r="AA159" t="s">
        <v>304</v>
      </c>
      <c r="AB159" t="s">
        <v>304</v>
      </c>
      <c r="AC159" t="s">
        <v>304</v>
      </c>
      <c r="AD159" t="s">
        <v>304</v>
      </c>
      <c r="AE159" t="s">
        <v>304</v>
      </c>
      <c r="AF159" t="s">
        <v>304</v>
      </c>
      <c r="AG159" t="s">
        <v>304</v>
      </c>
      <c r="AH159" t="s">
        <v>304</v>
      </c>
      <c r="AI159" t="s">
        <v>304</v>
      </c>
      <c r="AL159" t="s">
        <v>304</v>
      </c>
      <c r="AM159" t="s">
        <v>304</v>
      </c>
    </row>
    <row r="160" spans="1:175" hidden="true">
      <c r="A160">
        <v>37</v>
      </c>
      <c r="C160" s="169" t="s">
        <v>359</v>
      </c>
      <c r="D160" s="170">
        <v>37</v>
      </c>
      <c r="E160" s="171" t="s">
        <v>105</v>
      </c>
      <c r="F160" s="172">
        <v>37</v>
      </c>
      <c r="H160" t="s">
        <v>304</v>
      </c>
      <c r="I160" t="s">
        <v>304</v>
      </c>
      <c r="J160" t="s">
        <v>304</v>
      </c>
      <c r="K160" s="231"/>
      <c r="L160" t="s">
        <v>304</v>
      </c>
      <c r="M160" t="s">
        <v>304</v>
      </c>
      <c r="N160" t="s">
        <v>304</v>
      </c>
      <c r="O160" t="s">
        <v>304</v>
      </c>
      <c r="P160" t="s">
        <v>304</v>
      </c>
      <c r="Q160" t="s">
        <v>304</v>
      </c>
      <c r="R160" t="s">
        <v>304</v>
      </c>
      <c r="S160" t="s">
        <v>304</v>
      </c>
      <c r="T160" t="s">
        <v>304</v>
      </c>
      <c r="U160" t="s">
        <v>304</v>
      </c>
      <c r="V160" t="s">
        <v>304</v>
      </c>
      <c r="W160" t="s">
        <v>304</v>
      </c>
      <c r="X160" t="s">
        <v>304</v>
      </c>
      <c r="Y160" t="s">
        <v>304</v>
      </c>
      <c r="Z160" t="s">
        <v>304</v>
      </c>
      <c r="AA160" t="s">
        <v>304</v>
      </c>
      <c r="AB160" t="s">
        <v>304</v>
      </c>
      <c r="AC160" t="s">
        <v>304</v>
      </c>
      <c r="AD160" t="s">
        <v>304</v>
      </c>
      <c r="AE160" t="s">
        <v>304</v>
      </c>
      <c r="AF160" t="s">
        <v>304</v>
      </c>
      <c r="AG160" t="s">
        <v>304</v>
      </c>
      <c r="AH160" t="s">
        <v>304</v>
      </c>
      <c r="AI160" t="s">
        <v>304</v>
      </c>
      <c r="AL160" t="s">
        <v>304</v>
      </c>
      <c r="AM160" t="s">
        <v>304</v>
      </c>
    </row>
    <row r="161" spans="1:175" hidden="true">
      <c r="A161">
        <v>38</v>
      </c>
      <c r="C161" s="169" t="s">
        <v>12</v>
      </c>
      <c r="D161" s="170">
        <v>38</v>
      </c>
      <c r="E161" s="233"/>
      <c r="F161" s="234"/>
    </row>
    <row r="162" spans="1:175" hidden="true">
      <c r="A162">
        <v>39</v>
      </c>
      <c r="C162" s="169" t="s">
        <v>360</v>
      </c>
      <c r="D162" s="170">
        <v>39</v>
      </c>
    </row>
    <row r="163" spans="1:175" hidden="true">
      <c r="A163">
        <v>40</v>
      </c>
      <c r="C163" s="169" t="s">
        <v>361</v>
      </c>
      <c r="D163" s="170">
        <v>40</v>
      </c>
    </row>
    <row r="164" spans="1:175" hidden="true">
      <c r="A164">
        <v>41</v>
      </c>
      <c r="C164" s="169" t="s">
        <v>362</v>
      </c>
      <c r="D164" s="170">
        <v>41</v>
      </c>
    </row>
    <row r="165" spans="1:175" hidden="true">
      <c r="A165">
        <v>42</v>
      </c>
      <c r="C165" s="169" t="s">
        <v>363</v>
      </c>
      <c r="D165" s="170">
        <v>42</v>
      </c>
    </row>
    <row r="166" spans="1:175" hidden="true">
      <c r="A166">
        <v>43</v>
      </c>
      <c r="C166" s="169" t="s">
        <v>364</v>
      </c>
      <c r="D166" s="170">
        <v>43</v>
      </c>
    </row>
    <row r="167" spans="1:175" hidden="true">
      <c r="A167">
        <v>44</v>
      </c>
      <c r="C167" s="169" t="s">
        <v>365</v>
      </c>
      <c r="D167" s="170">
        <v>44</v>
      </c>
    </row>
    <row r="168" spans="1:175" hidden="true">
      <c r="A168">
        <v>45</v>
      </c>
      <c r="C168" s="169" t="s">
        <v>366</v>
      </c>
      <c r="D168" s="170">
        <v>45</v>
      </c>
    </row>
    <row r="169" spans="1:175" hidden="true">
      <c r="A169">
        <v>46</v>
      </c>
      <c r="C169" s="169" t="s">
        <v>367</v>
      </c>
      <c r="D169" s="170">
        <v>46</v>
      </c>
    </row>
    <row r="170" spans="1:175" hidden="true">
      <c r="A170">
        <v>47</v>
      </c>
      <c r="C170" s="169" t="s">
        <v>368</v>
      </c>
      <c r="D170" s="170">
        <v>47</v>
      </c>
    </row>
    <row r="171" spans="1:175" hidden="true">
      <c r="A171">
        <v>48</v>
      </c>
      <c r="C171" s="169" t="s">
        <v>369</v>
      </c>
      <c r="D171" s="170">
        <v>48</v>
      </c>
    </row>
    <row r="172" spans="1:175" hidden="true">
      <c r="A172">
        <v>49</v>
      </c>
      <c r="C172" s="169" t="s">
        <v>370</v>
      </c>
      <c r="D172" s="170">
        <v>49</v>
      </c>
    </row>
    <row r="173" spans="1:175" hidden="true">
      <c r="A173">
        <v>50</v>
      </c>
      <c r="C173" s="169" t="s">
        <v>371</v>
      </c>
      <c r="D173" s="170">
        <v>50</v>
      </c>
    </row>
    <row r="174" spans="1:175" hidden="true">
      <c r="A174">
        <v>51</v>
      </c>
      <c r="C174" s="169" t="s">
        <v>372</v>
      </c>
      <c r="D174" s="170">
        <v>51</v>
      </c>
    </row>
    <row r="175" spans="1:175" hidden="true">
      <c r="A175">
        <v>52</v>
      </c>
      <c r="C175" s="169" t="s">
        <v>373</v>
      </c>
      <c r="D175" s="170">
        <v>52</v>
      </c>
    </row>
    <row r="176" spans="1:175" hidden="true">
      <c r="A176">
        <v>53</v>
      </c>
      <c r="C176" s="169" t="s">
        <v>374</v>
      </c>
      <c r="D176" s="170">
        <v>53</v>
      </c>
    </row>
    <row r="177" spans="1:175" hidden="true">
      <c r="A177">
        <v>54</v>
      </c>
      <c r="C177" s="169" t="s">
        <v>375</v>
      </c>
      <c r="D177" s="170">
        <v>54</v>
      </c>
    </row>
    <row r="178" spans="1:175" hidden="true">
      <c r="A178">
        <v>55</v>
      </c>
      <c r="C178" s="169" t="s">
        <v>376</v>
      </c>
      <c r="D178" s="170">
        <v>55</v>
      </c>
    </row>
    <row r="179" spans="1:175" hidden="true">
      <c r="A179">
        <v>56</v>
      </c>
      <c r="C179" s="169" t="s">
        <v>377</v>
      </c>
      <c r="D179" s="170">
        <v>56</v>
      </c>
    </row>
    <row r="180" spans="1:175" hidden="true">
      <c r="A180">
        <v>57</v>
      </c>
      <c r="C180" s="169" t="s">
        <v>378</v>
      </c>
      <c r="D180" s="170">
        <v>57</v>
      </c>
    </row>
    <row r="181" spans="1:175" hidden="true">
      <c r="A181">
        <v>58</v>
      </c>
      <c r="C181" s="169" t="s">
        <v>379</v>
      </c>
      <c r="D181" s="170">
        <v>58</v>
      </c>
    </row>
    <row r="182" spans="1:175" hidden="true">
      <c r="A182">
        <v>59</v>
      </c>
      <c r="C182" s="169" t="s">
        <v>380</v>
      </c>
      <c r="D182" s="170">
        <v>59</v>
      </c>
    </row>
    <row r="183" spans="1:175" hidden="true">
      <c r="A183">
        <v>60</v>
      </c>
      <c r="C183" s="169" t="s">
        <v>381</v>
      </c>
      <c r="D183" s="170">
        <v>60</v>
      </c>
    </row>
    <row r="184" spans="1:175" hidden="true">
      <c r="A184">
        <v>61</v>
      </c>
      <c r="C184" s="169" t="s">
        <v>382</v>
      </c>
      <c r="D184" s="170">
        <v>61</v>
      </c>
    </row>
    <row r="185" spans="1:175" hidden="true">
      <c r="A185">
        <v>62</v>
      </c>
      <c r="C185" s="169" t="s">
        <v>383</v>
      </c>
      <c r="D185" s="170">
        <v>62</v>
      </c>
    </row>
    <row r="186" spans="1:175" hidden="true">
      <c r="A186">
        <v>63</v>
      </c>
      <c r="C186" s="169" t="s">
        <v>384</v>
      </c>
      <c r="D186" s="170">
        <v>63</v>
      </c>
    </row>
    <row r="187" spans="1:175" hidden="true">
      <c r="A187">
        <v>64</v>
      </c>
      <c r="C187" s="169" t="s">
        <v>385</v>
      </c>
      <c r="D187" s="170">
        <v>64</v>
      </c>
    </row>
    <row r="188" spans="1:175" hidden="true">
      <c r="A188">
        <v>65</v>
      </c>
      <c r="C188" s="169" t="s">
        <v>386</v>
      </c>
      <c r="D188" s="170">
        <v>65</v>
      </c>
    </row>
    <row r="189" spans="1:175" hidden="true">
      <c r="A189">
        <v>66</v>
      </c>
      <c r="C189" s="169" t="s">
        <v>387</v>
      </c>
      <c r="D189" s="170">
        <v>66</v>
      </c>
    </row>
    <row r="190" spans="1:175" hidden="true">
      <c r="A190">
        <v>67</v>
      </c>
      <c r="C190" s="169" t="s">
        <v>388</v>
      </c>
      <c r="D190" s="170">
        <v>67</v>
      </c>
    </row>
    <row r="65536" spans="1:175">
      <c r="EJ65536"/>
      <c r="EO65536"/>
      <c r="EU65536"/>
    </row>
    <row r="65537" spans="1:175">
      <c r="EJ65537"/>
      <c r="EO65537"/>
      <c r="EU65537"/>
    </row>
    <row r="65538" spans="1:175">
      <c r="EJ65538"/>
      <c r="EO65538"/>
      <c r="EU65538"/>
    </row>
    <row r="65539" spans="1:175">
      <c r="EJ65539"/>
      <c r="EO65539"/>
      <c r="EU65539"/>
    </row>
    <row r="65540" spans="1:175">
      <c r="EJ65540"/>
      <c r="EO65540"/>
      <c r="EU65540"/>
    </row>
    <row r="65541" spans="1:175">
      <c r="EJ65541"/>
      <c r="EO65541"/>
      <c r="EU65541"/>
    </row>
    <row r="65542" spans="1:175">
      <c r="EJ65542"/>
      <c r="EO65542"/>
      <c r="EU65542"/>
    </row>
    <row r="65543" spans="1:175">
      <c r="EJ65543"/>
      <c r="EO65543"/>
      <c r="EU65543"/>
    </row>
    <row r="65544" spans="1:175">
      <c r="EJ65544"/>
      <c r="EO65544"/>
      <c r="EU65544"/>
    </row>
    <row r="65545" spans="1:175">
      <c r="EJ65545"/>
      <c r="EO65545"/>
      <c r="EU65545"/>
    </row>
    <row r="65546" spans="1:175">
      <c r="EJ65546"/>
      <c r="EO65546"/>
      <c r="EU65546"/>
    </row>
    <row r="65547" spans="1:175">
      <c r="EJ65547"/>
      <c r="EO65547"/>
      <c r="EU65547"/>
    </row>
    <row r="65548" spans="1:175">
      <c r="EJ65548"/>
      <c r="EO65548"/>
      <c r="EU65548"/>
    </row>
    <row r="65549" spans="1:175">
      <c r="EJ65549"/>
      <c r="EO65549"/>
      <c r="EU65549"/>
    </row>
    <row r="65550" spans="1:175">
      <c r="EJ65550"/>
      <c r="EO65550"/>
      <c r="EU65550"/>
    </row>
    <row r="65551" spans="1:175">
      <c r="EJ65551"/>
      <c r="EO65551"/>
      <c r="EU65551"/>
    </row>
    <row r="65552" spans="1:175">
      <c r="EJ65552"/>
      <c r="EO65552"/>
      <c r="EU65552"/>
    </row>
    <row r="65553" spans="1:175">
      <c r="EJ65553"/>
      <c r="EO65553"/>
      <c r="EU65553"/>
    </row>
    <row r="65554" spans="1:175">
      <c r="EJ65554"/>
      <c r="EO65554"/>
      <c r="EU65554"/>
    </row>
    <row r="65555" spans="1:175">
      <c r="EJ65555"/>
      <c r="EO65555"/>
      <c r="EU65555"/>
    </row>
    <row r="65556" spans="1:175">
      <c r="EJ65556"/>
      <c r="EO65556"/>
      <c r="EU65556"/>
    </row>
    <row r="65557" spans="1:175">
      <c r="EJ65557"/>
      <c r="EO65557"/>
      <c r="EU65557"/>
    </row>
    <row r="65558" spans="1:175">
      <c r="EJ65558"/>
      <c r="EO65558"/>
      <c r="EU65558"/>
    </row>
    <row r="65559" spans="1:175">
      <c r="EJ65559"/>
      <c r="EO65559"/>
      <c r="EU65559"/>
    </row>
    <row r="65560" spans="1:175">
      <c r="EJ65560"/>
      <c r="EO65560"/>
      <c r="EU65560"/>
    </row>
    <row r="65561" spans="1:175">
      <c r="EJ65561"/>
      <c r="EO65561"/>
      <c r="EU65561"/>
    </row>
    <row r="65562" spans="1:175">
      <c r="EJ65562"/>
      <c r="EO65562"/>
      <c r="EU65562"/>
    </row>
    <row r="65563" spans="1:175">
      <c r="EJ65563"/>
      <c r="EO65563"/>
      <c r="EU65563"/>
    </row>
    <row r="65564" spans="1:175">
      <c r="EJ65564"/>
      <c r="EO65564"/>
      <c r="EU65564"/>
    </row>
    <row r="65565" spans="1:175">
      <c r="EJ65565"/>
      <c r="EO65565"/>
      <c r="EU65565"/>
    </row>
    <row r="131072" spans="1:175">
      <c r="EJ131072"/>
      <c r="EO131072"/>
      <c r="EU131072"/>
    </row>
    <row r="131073" spans="1:175">
      <c r="EJ131073"/>
      <c r="EO131073"/>
      <c r="EU131073"/>
    </row>
    <row r="131074" spans="1:175">
      <c r="EJ131074"/>
      <c r="EO131074"/>
      <c r="EU131074"/>
    </row>
    <row r="131075" spans="1:175">
      <c r="EJ131075"/>
      <c r="EO131075"/>
      <c r="EU131075"/>
    </row>
    <row r="131076" spans="1:175">
      <c r="EJ131076"/>
      <c r="EO131076"/>
      <c r="EU131076"/>
    </row>
    <row r="131077" spans="1:175">
      <c r="EJ131077"/>
      <c r="EO131077"/>
      <c r="EU131077"/>
    </row>
    <row r="131078" spans="1:175">
      <c r="EJ131078"/>
      <c r="EO131078"/>
      <c r="EU131078"/>
    </row>
    <row r="131079" spans="1:175">
      <c r="EJ131079"/>
      <c r="EO131079"/>
      <c r="EU131079"/>
    </row>
    <row r="131080" spans="1:175">
      <c r="EJ131080"/>
      <c r="EO131080"/>
      <c r="EU131080"/>
    </row>
    <row r="131081" spans="1:175">
      <c r="EJ131081"/>
      <c r="EO131081"/>
      <c r="EU131081"/>
    </row>
    <row r="131082" spans="1:175">
      <c r="EJ131082"/>
      <c r="EO131082"/>
      <c r="EU131082"/>
    </row>
    <row r="131083" spans="1:175">
      <c r="EJ131083"/>
      <c r="EO131083"/>
      <c r="EU131083"/>
    </row>
    <row r="131084" spans="1:175">
      <c r="EJ131084"/>
      <c r="EO131084"/>
      <c r="EU131084"/>
    </row>
    <row r="131085" spans="1:175">
      <c r="EJ131085"/>
      <c r="EO131085"/>
      <c r="EU131085"/>
    </row>
    <row r="131086" spans="1:175">
      <c r="EJ131086"/>
      <c r="EO131086"/>
      <c r="EU131086"/>
    </row>
    <row r="131087" spans="1:175">
      <c r="EJ131087"/>
      <c r="EO131087"/>
      <c r="EU131087"/>
    </row>
    <row r="131088" spans="1:175">
      <c r="EJ131088"/>
      <c r="EO131088"/>
      <c r="EU131088"/>
    </row>
    <row r="131089" spans="1:175">
      <c r="EJ131089"/>
      <c r="EO131089"/>
      <c r="EU131089"/>
    </row>
    <row r="131090" spans="1:175">
      <c r="EJ131090"/>
      <c r="EO131090"/>
      <c r="EU131090"/>
    </row>
    <row r="131091" spans="1:175">
      <c r="EJ131091"/>
      <c r="EO131091"/>
      <c r="EU131091"/>
    </row>
    <row r="131092" spans="1:175">
      <c r="EJ131092"/>
      <c r="EO131092"/>
      <c r="EU131092"/>
    </row>
    <row r="131093" spans="1:175">
      <c r="EJ131093"/>
      <c r="EO131093"/>
      <c r="EU131093"/>
    </row>
    <row r="131094" spans="1:175">
      <c r="EJ131094"/>
      <c r="EO131094"/>
      <c r="EU131094"/>
    </row>
    <row r="131095" spans="1:175">
      <c r="EJ131095"/>
      <c r="EO131095"/>
      <c r="EU131095"/>
    </row>
    <row r="131096" spans="1:175">
      <c r="EJ131096"/>
      <c r="EO131096"/>
      <c r="EU131096"/>
    </row>
    <row r="131097" spans="1:175">
      <c r="EJ131097"/>
      <c r="EO131097"/>
      <c r="EU131097"/>
    </row>
    <row r="131098" spans="1:175">
      <c r="EJ131098"/>
      <c r="EO131098"/>
      <c r="EU131098"/>
    </row>
    <row r="131099" spans="1:175">
      <c r="EJ131099"/>
      <c r="EO131099"/>
      <c r="EU131099"/>
    </row>
    <row r="131100" spans="1:175">
      <c r="EJ131100"/>
      <c r="EO131100"/>
      <c r="EU131100"/>
    </row>
    <row r="131101" spans="1:175">
      <c r="EJ131101"/>
      <c r="EO131101"/>
      <c r="EU131101"/>
    </row>
    <row r="196608" spans="1:175">
      <c r="EJ196608"/>
      <c r="EO196608"/>
      <c r="EU196608"/>
    </row>
    <row r="196609" spans="1:175">
      <c r="EJ196609"/>
      <c r="EO196609"/>
      <c r="EU196609"/>
    </row>
    <row r="196610" spans="1:175">
      <c r="EJ196610"/>
      <c r="EO196610"/>
      <c r="EU196610"/>
    </row>
    <row r="196611" spans="1:175">
      <c r="EJ196611"/>
      <c r="EO196611"/>
      <c r="EU196611"/>
    </row>
    <row r="196612" spans="1:175">
      <c r="EJ196612"/>
      <c r="EO196612"/>
      <c r="EU196612"/>
    </row>
    <row r="196613" spans="1:175">
      <c r="EJ196613"/>
      <c r="EO196613"/>
      <c r="EU196613"/>
    </row>
    <row r="196614" spans="1:175">
      <c r="EJ196614"/>
      <c r="EO196614"/>
      <c r="EU196614"/>
    </row>
    <row r="196615" spans="1:175">
      <c r="EJ196615"/>
      <c r="EO196615"/>
      <c r="EU196615"/>
    </row>
    <row r="196616" spans="1:175">
      <c r="EJ196616"/>
      <c r="EO196616"/>
      <c r="EU196616"/>
    </row>
    <row r="196617" spans="1:175">
      <c r="EJ196617"/>
      <c r="EO196617"/>
      <c r="EU196617"/>
    </row>
    <row r="196618" spans="1:175">
      <c r="EJ196618"/>
      <c r="EO196618"/>
      <c r="EU196618"/>
    </row>
    <row r="196619" spans="1:175">
      <c r="EJ196619"/>
      <c r="EO196619"/>
      <c r="EU196619"/>
    </row>
    <row r="196620" spans="1:175">
      <c r="EJ196620"/>
      <c r="EO196620"/>
      <c r="EU196620"/>
    </row>
    <row r="196621" spans="1:175">
      <c r="EJ196621"/>
      <c r="EO196621"/>
      <c r="EU196621"/>
    </row>
    <row r="196622" spans="1:175">
      <c r="EJ196622"/>
      <c r="EO196622"/>
      <c r="EU196622"/>
    </row>
    <row r="196623" spans="1:175">
      <c r="EJ196623"/>
      <c r="EO196623"/>
      <c r="EU196623"/>
    </row>
    <row r="196624" spans="1:175">
      <c r="EJ196624"/>
      <c r="EO196624"/>
      <c r="EU196624"/>
    </row>
    <row r="196625" spans="1:175">
      <c r="EJ196625"/>
      <c r="EO196625"/>
      <c r="EU196625"/>
    </row>
    <row r="196626" spans="1:175">
      <c r="EJ196626"/>
      <c r="EO196626"/>
      <c r="EU196626"/>
    </row>
    <row r="196627" spans="1:175">
      <c r="EJ196627"/>
      <c r="EO196627"/>
      <c r="EU196627"/>
    </row>
    <row r="196628" spans="1:175">
      <c r="EJ196628"/>
      <c r="EO196628"/>
      <c r="EU196628"/>
    </row>
    <row r="196629" spans="1:175">
      <c r="EJ196629"/>
      <c r="EO196629"/>
      <c r="EU196629"/>
    </row>
    <row r="196630" spans="1:175">
      <c r="EJ196630"/>
      <c r="EO196630"/>
      <c r="EU196630"/>
    </row>
    <row r="196631" spans="1:175">
      <c r="EJ196631"/>
      <c r="EO196631"/>
      <c r="EU196631"/>
    </row>
    <row r="196632" spans="1:175">
      <c r="EJ196632"/>
      <c r="EO196632"/>
      <c r="EU196632"/>
    </row>
    <row r="196633" spans="1:175">
      <c r="EJ196633"/>
      <c r="EO196633"/>
      <c r="EU196633"/>
    </row>
    <row r="196634" spans="1:175">
      <c r="EJ196634"/>
      <c r="EO196634"/>
      <c r="EU196634"/>
    </row>
    <row r="196635" spans="1:175">
      <c r="EJ196635"/>
      <c r="EO196635"/>
      <c r="EU196635"/>
    </row>
    <row r="196636" spans="1:175">
      <c r="EJ196636"/>
      <c r="EO196636"/>
      <c r="EU196636"/>
    </row>
    <row r="196637" spans="1:175">
      <c r="EJ196637"/>
      <c r="EO196637"/>
      <c r="EU196637"/>
    </row>
    <row r="262144" spans="1:175">
      <c r="EJ262144"/>
      <c r="EO262144"/>
      <c r="EU262144"/>
    </row>
    <row r="262145" spans="1:175">
      <c r="EJ262145"/>
      <c r="EO262145"/>
      <c r="EU262145"/>
    </row>
    <row r="262146" spans="1:175">
      <c r="EJ262146"/>
      <c r="EO262146"/>
      <c r="EU262146"/>
    </row>
    <row r="262147" spans="1:175">
      <c r="EJ262147"/>
      <c r="EO262147"/>
      <c r="EU262147"/>
    </row>
    <row r="262148" spans="1:175">
      <c r="EJ262148"/>
      <c r="EO262148"/>
      <c r="EU262148"/>
    </row>
    <row r="262149" spans="1:175">
      <c r="EJ262149"/>
      <c r="EO262149"/>
      <c r="EU262149"/>
    </row>
    <row r="262150" spans="1:175">
      <c r="EJ262150"/>
      <c r="EO262150"/>
      <c r="EU262150"/>
    </row>
    <row r="262151" spans="1:175">
      <c r="EJ262151"/>
      <c r="EO262151"/>
      <c r="EU262151"/>
    </row>
    <row r="262152" spans="1:175">
      <c r="EJ262152"/>
      <c r="EO262152"/>
      <c r="EU262152"/>
    </row>
    <row r="262153" spans="1:175">
      <c r="EJ262153"/>
      <c r="EO262153"/>
      <c r="EU262153"/>
    </row>
    <row r="262154" spans="1:175">
      <c r="EJ262154"/>
      <c r="EO262154"/>
      <c r="EU262154"/>
    </row>
    <row r="262155" spans="1:175">
      <c r="EJ262155"/>
      <c r="EO262155"/>
      <c r="EU262155"/>
    </row>
    <row r="262156" spans="1:175">
      <c r="EJ262156"/>
      <c r="EO262156"/>
      <c r="EU262156"/>
    </row>
    <row r="262157" spans="1:175">
      <c r="EJ262157"/>
      <c r="EO262157"/>
      <c r="EU262157"/>
    </row>
    <row r="262158" spans="1:175">
      <c r="EJ262158"/>
      <c r="EO262158"/>
      <c r="EU262158"/>
    </row>
    <row r="262159" spans="1:175">
      <c r="EJ262159"/>
      <c r="EO262159"/>
      <c r="EU262159"/>
    </row>
    <row r="262160" spans="1:175">
      <c r="EJ262160"/>
      <c r="EO262160"/>
      <c r="EU262160"/>
    </row>
    <row r="262161" spans="1:175">
      <c r="EJ262161"/>
      <c r="EO262161"/>
      <c r="EU262161"/>
    </row>
    <row r="262162" spans="1:175">
      <c r="EJ262162"/>
      <c r="EO262162"/>
      <c r="EU262162"/>
    </row>
    <row r="262163" spans="1:175">
      <c r="EJ262163"/>
      <c r="EO262163"/>
      <c r="EU262163"/>
    </row>
    <row r="262164" spans="1:175">
      <c r="EJ262164"/>
      <c r="EO262164"/>
      <c r="EU262164"/>
    </row>
    <row r="262165" spans="1:175">
      <c r="EJ262165"/>
      <c r="EO262165"/>
      <c r="EU262165"/>
    </row>
    <row r="262166" spans="1:175">
      <c r="EJ262166"/>
      <c r="EO262166"/>
      <c r="EU262166"/>
    </row>
    <row r="262167" spans="1:175">
      <c r="EJ262167"/>
      <c r="EO262167"/>
      <c r="EU262167"/>
    </row>
    <row r="262168" spans="1:175">
      <c r="EJ262168"/>
      <c r="EO262168"/>
      <c r="EU262168"/>
    </row>
    <row r="262169" spans="1:175">
      <c r="EJ262169"/>
      <c r="EO262169"/>
      <c r="EU262169"/>
    </row>
    <row r="262170" spans="1:175">
      <c r="EJ262170"/>
      <c r="EO262170"/>
      <c r="EU262170"/>
    </row>
    <row r="262171" spans="1:175">
      <c r="EJ262171"/>
      <c r="EO262171"/>
      <c r="EU262171"/>
    </row>
    <row r="262172" spans="1:175">
      <c r="EJ262172"/>
      <c r="EO262172"/>
      <c r="EU262172"/>
    </row>
    <row r="262173" spans="1:175">
      <c r="EJ262173"/>
      <c r="EO262173"/>
      <c r="EU262173"/>
    </row>
    <row r="327680" spans="1:175">
      <c r="EJ327680"/>
      <c r="EO327680"/>
      <c r="EU327680"/>
    </row>
    <row r="327681" spans="1:175">
      <c r="EJ327681"/>
      <c r="EO327681"/>
      <c r="EU327681"/>
    </row>
    <row r="327682" spans="1:175">
      <c r="EJ327682"/>
      <c r="EO327682"/>
      <c r="EU327682"/>
    </row>
    <row r="327683" spans="1:175">
      <c r="EJ327683"/>
      <c r="EO327683"/>
      <c r="EU327683"/>
    </row>
    <row r="327684" spans="1:175">
      <c r="EJ327684"/>
      <c r="EO327684"/>
      <c r="EU327684"/>
    </row>
    <row r="327685" spans="1:175">
      <c r="EJ327685"/>
      <c r="EO327685"/>
      <c r="EU327685"/>
    </row>
    <row r="327686" spans="1:175">
      <c r="EJ327686"/>
      <c r="EO327686"/>
      <c r="EU327686"/>
    </row>
    <row r="327687" spans="1:175">
      <c r="EJ327687"/>
      <c r="EO327687"/>
      <c r="EU327687"/>
    </row>
    <row r="327688" spans="1:175">
      <c r="EJ327688"/>
      <c r="EO327688"/>
      <c r="EU327688"/>
    </row>
    <row r="327689" spans="1:175">
      <c r="EJ327689"/>
      <c r="EO327689"/>
      <c r="EU327689"/>
    </row>
    <row r="327690" spans="1:175">
      <c r="EJ327690"/>
      <c r="EO327690"/>
      <c r="EU327690"/>
    </row>
    <row r="327691" spans="1:175">
      <c r="EJ327691"/>
      <c r="EO327691"/>
      <c r="EU327691"/>
    </row>
    <row r="327692" spans="1:175">
      <c r="EJ327692"/>
      <c r="EO327692"/>
      <c r="EU327692"/>
    </row>
    <row r="327693" spans="1:175">
      <c r="EJ327693"/>
      <c r="EO327693"/>
      <c r="EU327693"/>
    </row>
    <row r="327694" spans="1:175">
      <c r="EJ327694"/>
      <c r="EO327694"/>
      <c r="EU327694"/>
    </row>
    <row r="327695" spans="1:175">
      <c r="EJ327695"/>
      <c r="EO327695"/>
      <c r="EU327695"/>
    </row>
    <row r="327696" spans="1:175">
      <c r="EJ327696"/>
      <c r="EO327696"/>
      <c r="EU327696"/>
    </row>
    <row r="327697" spans="1:175">
      <c r="EJ327697"/>
      <c r="EO327697"/>
      <c r="EU327697"/>
    </row>
    <row r="327698" spans="1:175">
      <c r="EJ327698"/>
      <c r="EO327698"/>
      <c r="EU327698"/>
    </row>
    <row r="327699" spans="1:175">
      <c r="EJ327699"/>
      <c r="EO327699"/>
      <c r="EU327699"/>
    </row>
    <row r="327700" spans="1:175">
      <c r="EJ327700"/>
      <c r="EO327700"/>
      <c r="EU327700"/>
    </row>
    <row r="327701" spans="1:175">
      <c r="EJ327701"/>
      <c r="EO327701"/>
      <c r="EU327701"/>
    </row>
    <row r="327702" spans="1:175">
      <c r="EJ327702"/>
      <c r="EO327702"/>
      <c r="EU327702"/>
    </row>
    <row r="327703" spans="1:175">
      <c r="EJ327703"/>
      <c r="EO327703"/>
      <c r="EU327703"/>
    </row>
    <row r="327704" spans="1:175">
      <c r="EJ327704"/>
      <c r="EO327704"/>
      <c r="EU327704"/>
    </row>
    <row r="327705" spans="1:175">
      <c r="EJ327705"/>
      <c r="EO327705"/>
      <c r="EU327705"/>
    </row>
    <row r="327706" spans="1:175">
      <c r="EJ327706"/>
      <c r="EO327706"/>
      <c r="EU327706"/>
    </row>
    <row r="327707" spans="1:175">
      <c r="EJ327707"/>
      <c r="EO327707"/>
      <c r="EU327707"/>
    </row>
    <row r="327708" spans="1:175">
      <c r="EJ327708"/>
      <c r="EO327708"/>
      <c r="EU327708"/>
    </row>
    <row r="327709" spans="1:175">
      <c r="EJ327709"/>
      <c r="EO327709"/>
      <c r="EU327709"/>
    </row>
    <row r="393216" spans="1:175">
      <c r="EJ393216"/>
      <c r="EO393216"/>
      <c r="EU393216"/>
    </row>
    <row r="393217" spans="1:175">
      <c r="EJ393217"/>
      <c r="EO393217"/>
      <c r="EU393217"/>
    </row>
    <row r="393218" spans="1:175">
      <c r="EJ393218"/>
      <c r="EO393218"/>
      <c r="EU393218"/>
    </row>
    <row r="393219" spans="1:175">
      <c r="EJ393219"/>
      <c r="EO393219"/>
      <c r="EU393219"/>
    </row>
    <row r="393220" spans="1:175">
      <c r="EJ393220"/>
      <c r="EO393220"/>
      <c r="EU393220"/>
    </row>
    <row r="393221" spans="1:175">
      <c r="EJ393221"/>
      <c r="EO393221"/>
      <c r="EU393221"/>
    </row>
    <row r="393222" spans="1:175">
      <c r="EJ393222"/>
      <c r="EO393222"/>
      <c r="EU393222"/>
    </row>
    <row r="393223" spans="1:175">
      <c r="EJ393223"/>
      <c r="EO393223"/>
      <c r="EU393223"/>
    </row>
    <row r="393224" spans="1:175">
      <c r="EJ393224"/>
      <c r="EO393224"/>
      <c r="EU393224"/>
    </row>
    <row r="393225" spans="1:175">
      <c r="EJ393225"/>
      <c r="EO393225"/>
      <c r="EU393225"/>
    </row>
    <row r="393226" spans="1:175">
      <c r="EJ393226"/>
      <c r="EO393226"/>
      <c r="EU393226"/>
    </row>
    <row r="393227" spans="1:175">
      <c r="EJ393227"/>
      <c r="EO393227"/>
      <c r="EU393227"/>
    </row>
    <row r="393228" spans="1:175">
      <c r="EJ393228"/>
      <c r="EO393228"/>
      <c r="EU393228"/>
    </row>
    <row r="393229" spans="1:175">
      <c r="EJ393229"/>
      <c r="EO393229"/>
      <c r="EU393229"/>
    </row>
    <row r="393230" spans="1:175">
      <c r="EJ393230"/>
      <c r="EO393230"/>
      <c r="EU393230"/>
    </row>
    <row r="393231" spans="1:175">
      <c r="EJ393231"/>
      <c r="EO393231"/>
      <c r="EU393231"/>
    </row>
    <row r="393232" spans="1:175">
      <c r="EJ393232"/>
      <c r="EO393232"/>
      <c r="EU393232"/>
    </row>
    <row r="393233" spans="1:175">
      <c r="EJ393233"/>
      <c r="EO393233"/>
      <c r="EU393233"/>
    </row>
    <row r="393234" spans="1:175">
      <c r="EJ393234"/>
      <c r="EO393234"/>
      <c r="EU393234"/>
    </row>
    <row r="393235" spans="1:175">
      <c r="EJ393235"/>
      <c r="EO393235"/>
      <c r="EU393235"/>
    </row>
    <row r="393236" spans="1:175">
      <c r="EJ393236"/>
      <c r="EO393236"/>
      <c r="EU393236"/>
    </row>
    <row r="393237" spans="1:175">
      <c r="EJ393237"/>
      <c r="EO393237"/>
      <c r="EU393237"/>
    </row>
    <row r="393238" spans="1:175">
      <c r="EJ393238"/>
      <c r="EO393238"/>
      <c r="EU393238"/>
    </row>
    <row r="393239" spans="1:175">
      <c r="EJ393239"/>
      <c r="EO393239"/>
      <c r="EU393239"/>
    </row>
    <row r="393240" spans="1:175">
      <c r="EJ393240"/>
      <c r="EO393240"/>
      <c r="EU393240"/>
    </row>
    <row r="393241" spans="1:175">
      <c r="EJ393241"/>
      <c r="EO393241"/>
      <c r="EU393241"/>
    </row>
    <row r="393242" spans="1:175">
      <c r="EJ393242"/>
      <c r="EO393242"/>
      <c r="EU393242"/>
    </row>
    <row r="393243" spans="1:175">
      <c r="EJ393243"/>
      <c r="EO393243"/>
      <c r="EU393243"/>
    </row>
    <row r="393244" spans="1:175">
      <c r="EJ393244"/>
      <c r="EO393244"/>
      <c r="EU393244"/>
    </row>
    <row r="393245" spans="1:175">
      <c r="EJ393245"/>
      <c r="EO393245"/>
      <c r="EU393245"/>
    </row>
    <row r="458752" spans="1:175">
      <c r="EJ458752"/>
      <c r="EO458752"/>
      <c r="EU458752"/>
    </row>
    <row r="458753" spans="1:175">
      <c r="EJ458753"/>
      <c r="EO458753"/>
      <c r="EU458753"/>
    </row>
    <row r="458754" spans="1:175">
      <c r="EJ458754"/>
      <c r="EO458754"/>
      <c r="EU458754"/>
    </row>
    <row r="458755" spans="1:175">
      <c r="EJ458755"/>
      <c r="EO458755"/>
      <c r="EU458755"/>
    </row>
    <row r="458756" spans="1:175">
      <c r="EJ458756"/>
      <c r="EO458756"/>
      <c r="EU458756"/>
    </row>
    <row r="458757" spans="1:175">
      <c r="EJ458757"/>
      <c r="EO458757"/>
      <c r="EU458757"/>
    </row>
    <row r="458758" spans="1:175">
      <c r="EJ458758"/>
      <c r="EO458758"/>
      <c r="EU458758"/>
    </row>
    <row r="458759" spans="1:175">
      <c r="EJ458759"/>
      <c r="EO458759"/>
      <c r="EU458759"/>
    </row>
    <row r="458760" spans="1:175">
      <c r="EJ458760"/>
      <c r="EO458760"/>
      <c r="EU458760"/>
    </row>
    <row r="458761" spans="1:175">
      <c r="EJ458761"/>
      <c r="EO458761"/>
      <c r="EU458761"/>
    </row>
    <row r="458762" spans="1:175">
      <c r="EJ458762"/>
      <c r="EO458762"/>
      <c r="EU458762"/>
    </row>
    <row r="458763" spans="1:175">
      <c r="EJ458763"/>
      <c r="EO458763"/>
      <c r="EU458763"/>
    </row>
    <row r="458764" spans="1:175">
      <c r="EJ458764"/>
      <c r="EO458764"/>
      <c r="EU458764"/>
    </row>
    <row r="458765" spans="1:175">
      <c r="EJ458765"/>
      <c r="EO458765"/>
      <c r="EU458765"/>
    </row>
    <row r="458766" spans="1:175">
      <c r="EJ458766"/>
      <c r="EO458766"/>
      <c r="EU458766"/>
    </row>
    <row r="458767" spans="1:175">
      <c r="EJ458767"/>
      <c r="EO458767"/>
      <c r="EU458767"/>
    </row>
    <row r="458768" spans="1:175">
      <c r="EJ458768"/>
      <c r="EO458768"/>
      <c r="EU458768"/>
    </row>
    <row r="458769" spans="1:175">
      <c r="EJ458769"/>
      <c r="EO458769"/>
      <c r="EU458769"/>
    </row>
    <row r="458770" spans="1:175">
      <c r="EJ458770"/>
      <c r="EO458770"/>
      <c r="EU458770"/>
    </row>
    <row r="458771" spans="1:175">
      <c r="EJ458771"/>
      <c r="EO458771"/>
      <c r="EU458771"/>
    </row>
    <row r="458772" spans="1:175">
      <c r="EJ458772"/>
      <c r="EO458772"/>
      <c r="EU458772"/>
    </row>
    <row r="458773" spans="1:175">
      <c r="EJ458773"/>
      <c r="EO458773"/>
      <c r="EU458773"/>
    </row>
    <row r="458774" spans="1:175">
      <c r="EJ458774"/>
      <c r="EO458774"/>
      <c r="EU458774"/>
    </row>
    <row r="458775" spans="1:175">
      <c r="EJ458775"/>
      <c r="EO458775"/>
      <c r="EU458775"/>
    </row>
    <row r="458776" spans="1:175">
      <c r="EJ458776"/>
      <c r="EO458776"/>
      <c r="EU458776"/>
    </row>
    <row r="458777" spans="1:175">
      <c r="EJ458777"/>
      <c r="EO458777"/>
      <c r="EU458777"/>
    </row>
    <row r="458778" spans="1:175">
      <c r="EJ458778"/>
      <c r="EO458778"/>
      <c r="EU458778"/>
    </row>
    <row r="458779" spans="1:175">
      <c r="EJ458779"/>
      <c r="EO458779"/>
      <c r="EU458779"/>
    </row>
    <row r="458780" spans="1:175">
      <c r="EJ458780"/>
      <c r="EO458780"/>
      <c r="EU458780"/>
    </row>
    <row r="458781" spans="1:175">
      <c r="EJ458781"/>
      <c r="EO458781"/>
      <c r="EU458781"/>
    </row>
    <row r="524288" spans="1:175">
      <c r="EJ524288"/>
      <c r="EO524288"/>
      <c r="EU524288"/>
    </row>
    <row r="524289" spans="1:175">
      <c r="EJ524289"/>
      <c r="EO524289"/>
      <c r="EU524289"/>
    </row>
    <row r="524290" spans="1:175">
      <c r="EJ524290"/>
      <c r="EO524290"/>
      <c r="EU524290"/>
    </row>
    <row r="524291" spans="1:175">
      <c r="EJ524291"/>
      <c r="EO524291"/>
      <c r="EU524291"/>
    </row>
    <row r="524292" spans="1:175">
      <c r="EJ524292"/>
      <c r="EO524292"/>
      <c r="EU524292"/>
    </row>
    <row r="524293" spans="1:175">
      <c r="EJ524293"/>
      <c r="EO524293"/>
      <c r="EU524293"/>
    </row>
    <row r="524294" spans="1:175">
      <c r="EJ524294"/>
      <c r="EO524294"/>
      <c r="EU524294"/>
    </row>
    <row r="524295" spans="1:175">
      <c r="EJ524295"/>
      <c r="EO524295"/>
      <c r="EU524295"/>
    </row>
    <row r="524296" spans="1:175">
      <c r="EJ524296"/>
      <c r="EO524296"/>
      <c r="EU524296"/>
    </row>
    <row r="524297" spans="1:175">
      <c r="EJ524297"/>
      <c r="EO524297"/>
      <c r="EU524297"/>
    </row>
    <row r="524298" spans="1:175">
      <c r="EJ524298"/>
      <c r="EO524298"/>
      <c r="EU524298"/>
    </row>
    <row r="524299" spans="1:175">
      <c r="EJ524299"/>
      <c r="EO524299"/>
      <c r="EU524299"/>
    </row>
    <row r="524300" spans="1:175">
      <c r="EJ524300"/>
      <c r="EO524300"/>
      <c r="EU524300"/>
    </row>
    <row r="524301" spans="1:175">
      <c r="EJ524301"/>
      <c r="EO524301"/>
      <c r="EU524301"/>
    </row>
    <row r="524302" spans="1:175">
      <c r="EJ524302"/>
      <c r="EO524302"/>
      <c r="EU524302"/>
    </row>
    <row r="524303" spans="1:175">
      <c r="EJ524303"/>
      <c r="EO524303"/>
      <c r="EU524303"/>
    </row>
    <row r="524304" spans="1:175">
      <c r="EJ524304"/>
      <c r="EO524304"/>
      <c r="EU524304"/>
    </row>
    <row r="524305" spans="1:175">
      <c r="EJ524305"/>
      <c r="EO524305"/>
      <c r="EU524305"/>
    </row>
    <row r="524306" spans="1:175">
      <c r="EJ524306"/>
      <c r="EO524306"/>
      <c r="EU524306"/>
    </row>
    <row r="524307" spans="1:175">
      <c r="EJ524307"/>
      <c r="EO524307"/>
      <c r="EU524307"/>
    </row>
    <row r="524308" spans="1:175">
      <c r="EJ524308"/>
      <c r="EO524308"/>
      <c r="EU524308"/>
    </row>
    <row r="524309" spans="1:175">
      <c r="EJ524309"/>
      <c r="EO524309"/>
      <c r="EU524309"/>
    </row>
    <row r="524310" spans="1:175">
      <c r="EJ524310"/>
      <c r="EO524310"/>
      <c r="EU524310"/>
    </row>
    <row r="524311" spans="1:175">
      <c r="EJ524311"/>
      <c r="EO524311"/>
      <c r="EU524311"/>
    </row>
    <row r="524312" spans="1:175">
      <c r="EJ524312"/>
      <c r="EO524312"/>
      <c r="EU524312"/>
    </row>
    <row r="524313" spans="1:175">
      <c r="EJ524313"/>
      <c r="EO524313"/>
      <c r="EU524313"/>
    </row>
    <row r="524314" spans="1:175">
      <c r="EJ524314"/>
      <c r="EO524314"/>
      <c r="EU524314"/>
    </row>
    <row r="524315" spans="1:175">
      <c r="EJ524315"/>
      <c r="EO524315"/>
      <c r="EU524315"/>
    </row>
    <row r="524316" spans="1:175">
      <c r="EJ524316"/>
      <c r="EO524316"/>
      <c r="EU524316"/>
    </row>
    <row r="524317" spans="1:175">
      <c r="EJ524317"/>
      <c r="EO524317"/>
      <c r="EU524317"/>
    </row>
    <row r="589824" spans="1:175">
      <c r="EJ589824"/>
      <c r="EO589824"/>
      <c r="EU589824"/>
    </row>
    <row r="589825" spans="1:175">
      <c r="EJ589825"/>
      <c r="EO589825"/>
      <c r="EU589825"/>
    </row>
    <row r="589826" spans="1:175">
      <c r="EJ589826"/>
      <c r="EO589826"/>
      <c r="EU589826"/>
    </row>
    <row r="589827" spans="1:175">
      <c r="EJ589827"/>
      <c r="EO589827"/>
      <c r="EU589827"/>
    </row>
    <row r="589828" spans="1:175">
      <c r="EJ589828"/>
      <c r="EO589828"/>
      <c r="EU589828"/>
    </row>
    <row r="589829" spans="1:175">
      <c r="EJ589829"/>
      <c r="EO589829"/>
      <c r="EU589829"/>
    </row>
    <row r="589830" spans="1:175">
      <c r="EJ589830"/>
      <c r="EO589830"/>
      <c r="EU589830"/>
    </row>
    <row r="589831" spans="1:175">
      <c r="EJ589831"/>
      <c r="EO589831"/>
      <c r="EU589831"/>
    </row>
    <row r="589832" spans="1:175">
      <c r="EJ589832"/>
      <c r="EO589832"/>
      <c r="EU589832"/>
    </row>
    <row r="589833" spans="1:175">
      <c r="EJ589833"/>
      <c r="EO589833"/>
      <c r="EU589833"/>
    </row>
    <row r="589834" spans="1:175">
      <c r="EJ589834"/>
      <c r="EO589834"/>
      <c r="EU589834"/>
    </row>
    <row r="589835" spans="1:175">
      <c r="EJ589835"/>
      <c r="EO589835"/>
      <c r="EU589835"/>
    </row>
    <row r="589836" spans="1:175">
      <c r="EJ589836"/>
      <c r="EO589836"/>
      <c r="EU589836"/>
    </row>
    <row r="589837" spans="1:175">
      <c r="EJ589837"/>
      <c r="EO589837"/>
      <c r="EU589837"/>
    </row>
    <row r="589838" spans="1:175">
      <c r="EJ589838"/>
      <c r="EO589838"/>
      <c r="EU589838"/>
    </row>
    <row r="589839" spans="1:175">
      <c r="EJ589839"/>
      <c r="EO589839"/>
      <c r="EU589839"/>
    </row>
    <row r="589840" spans="1:175">
      <c r="EJ589840"/>
      <c r="EO589840"/>
      <c r="EU589840"/>
    </row>
    <row r="589841" spans="1:175">
      <c r="EJ589841"/>
      <c r="EO589841"/>
      <c r="EU589841"/>
    </row>
    <row r="589842" spans="1:175">
      <c r="EJ589842"/>
      <c r="EO589842"/>
      <c r="EU589842"/>
    </row>
    <row r="589843" spans="1:175">
      <c r="EJ589843"/>
      <c r="EO589843"/>
      <c r="EU589843"/>
    </row>
    <row r="589844" spans="1:175">
      <c r="EJ589844"/>
      <c r="EO589844"/>
      <c r="EU589844"/>
    </row>
    <row r="589845" spans="1:175">
      <c r="EJ589845"/>
      <c r="EO589845"/>
      <c r="EU589845"/>
    </row>
    <row r="589846" spans="1:175">
      <c r="EJ589846"/>
      <c r="EO589846"/>
      <c r="EU589846"/>
    </row>
    <row r="589847" spans="1:175">
      <c r="EJ589847"/>
      <c r="EO589847"/>
      <c r="EU589847"/>
    </row>
    <row r="589848" spans="1:175">
      <c r="EJ589848"/>
      <c r="EO589848"/>
      <c r="EU589848"/>
    </row>
    <row r="589849" spans="1:175">
      <c r="EJ589849"/>
      <c r="EO589849"/>
      <c r="EU589849"/>
    </row>
    <row r="589850" spans="1:175">
      <c r="EJ589850"/>
      <c r="EO589850"/>
      <c r="EU589850"/>
    </row>
    <row r="589851" spans="1:175">
      <c r="EJ589851"/>
      <c r="EO589851"/>
      <c r="EU589851"/>
    </row>
    <row r="589852" spans="1:175">
      <c r="EJ589852"/>
      <c r="EO589852"/>
      <c r="EU589852"/>
    </row>
    <row r="589853" spans="1:175">
      <c r="EJ589853"/>
      <c r="EO589853"/>
      <c r="EU589853"/>
    </row>
    <row r="655360" spans="1:175">
      <c r="EJ655360"/>
      <c r="EO655360"/>
      <c r="EU655360"/>
    </row>
    <row r="655361" spans="1:175">
      <c r="EJ655361"/>
      <c r="EO655361"/>
      <c r="EU655361"/>
    </row>
    <row r="655362" spans="1:175">
      <c r="EJ655362"/>
      <c r="EO655362"/>
      <c r="EU655362"/>
    </row>
    <row r="655363" spans="1:175">
      <c r="EJ655363"/>
      <c r="EO655363"/>
      <c r="EU655363"/>
    </row>
    <row r="655364" spans="1:175">
      <c r="EJ655364"/>
      <c r="EO655364"/>
      <c r="EU655364"/>
    </row>
    <row r="655365" spans="1:175">
      <c r="EJ655365"/>
      <c r="EO655365"/>
      <c r="EU655365"/>
    </row>
    <row r="655366" spans="1:175">
      <c r="EJ655366"/>
      <c r="EO655366"/>
      <c r="EU655366"/>
    </row>
    <row r="655367" spans="1:175">
      <c r="EJ655367"/>
      <c r="EO655367"/>
      <c r="EU655367"/>
    </row>
    <row r="655368" spans="1:175">
      <c r="EJ655368"/>
      <c r="EO655368"/>
      <c r="EU655368"/>
    </row>
    <row r="655369" spans="1:175">
      <c r="EJ655369"/>
      <c r="EO655369"/>
      <c r="EU655369"/>
    </row>
    <row r="655370" spans="1:175">
      <c r="EJ655370"/>
      <c r="EO655370"/>
      <c r="EU655370"/>
    </row>
    <row r="655371" spans="1:175">
      <c r="EJ655371"/>
      <c r="EO655371"/>
      <c r="EU655371"/>
    </row>
    <row r="655372" spans="1:175">
      <c r="EJ655372"/>
      <c r="EO655372"/>
      <c r="EU655372"/>
    </row>
    <row r="655373" spans="1:175">
      <c r="EJ655373"/>
      <c r="EO655373"/>
      <c r="EU655373"/>
    </row>
    <row r="655374" spans="1:175">
      <c r="EJ655374"/>
      <c r="EO655374"/>
      <c r="EU655374"/>
    </row>
    <row r="655375" spans="1:175">
      <c r="EJ655375"/>
      <c r="EO655375"/>
      <c r="EU655375"/>
    </row>
    <row r="655376" spans="1:175">
      <c r="EJ655376"/>
      <c r="EO655376"/>
      <c r="EU655376"/>
    </row>
    <row r="655377" spans="1:175">
      <c r="EJ655377"/>
      <c r="EO655377"/>
      <c r="EU655377"/>
    </row>
    <row r="655378" spans="1:175">
      <c r="EJ655378"/>
      <c r="EO655378"/>
      <c r="EU655378"/>
    </row>
    <row r="655379" spans="1:175">
      <c r="EJ655379"/>
      <c r="EO655379"/>
      <c r="EU655379"/>
    </row>
    <row r="655380" spans="1:175">
      <c r="EJ655380"/>
      <c r="EO655380"/>
      <c r="EU655380"/>
    </row>
    <row r="655381" spans="1:175">
      <c r="EJ655381"/>
      <c r="EO655381"/>
      <c r="EU655381"/>
    </row>
    <row r="655382" spans="1:175">
      <c r="EJ655382"/>
      <c r="EO655382"/>
      <c r="EU655382"/>
    </row>
    <row r="655383" spans="1:175">
      <c r="EJ655383"/>
      <c r="EO655383"/>
      <c r="EU655383"/>
    </row>
    <row r="655384" spans="1:175">
      <c r="EJ655384"/>
      <c r="EO655384"/>
      <c r="EU655384"/>
    </row>
    <row r="655385" spans="1:175">
      <c r="EJ655385"/>
      <c r="EO655385"/>
      <c r="EU655385"/>
    </row>
    <row r="655386" spans="1:175">
      <c r="EJ655386"/>
      <c r="EO655386"/>
      <c r="EU655386"/>
    </row>
    <row r="655387" spans="1:175">
      <c r="EJ655387"/>
      <c r="EO655387"/>
      <c r="EU655387"/>
    </row>
    <row r="655388" spans="1:175">
      <c r="EJ655388"/>
      <c r="EO655388"/>
      <c r="EU655388"/>
    </row>
    <row r="655389" spans="1:175">
      <c r="EJ655389"/>
      <c r="EO655389"/>
      <c r="EU655389"/>
    </row>
    <row r="720896" spans="1:175">
      <c r="EJ720896"/>
      <c r="EO720896"/>
      <c r="EU720896"/>
    </row>
    <row r="720897" spans="1:175">
      <c r="EJ720897"/>
      <c r="EO720897"/>
      <c r="EU720897"/>
    </row>
    <row r="720898" spans="1:175">
      <c r="EJ720898"/>
      <c r="EO720898"/>
      <c r="EU720898"/>
    </row>
    <row r="720899" spans="1:175">
      <c r="EJ720899"/>
      <c r="EO720899"/>
      <c r="EU720899"/>
    </row>
    <row r="720900" spans="1:175">
      <c r="EJ720900"/>
      <c r="EO720900"/>
      <c r="EU720900"/>
    </row>
    <row r="720901" spans="1:175">
      <c r="EJ720901"/>
      <c r="EO720901"/>
      <c r="EU720901"/>
    </row>
    <row r="720902" spans="1:175">
      <c r="EJ720902"/>
      <c r="EO720902"/>
      <c r="EU720902"/>
    </row>
    <row r="720903" spans="1:175">
      <c r="EJ720903"/>
      <c r="EO720903"/>
      <c r="EU720903"/>
    </row>
    <row r="720904" spans="1:175">
      <c r="EJ720904"/>
      <c r="EO720904"/>
      <c r="EU720904"/>
    </row>
    <row r="720905" spans="1:175">
      <c r="EJ720905"/>
      <c r="EO720905"/>
      <c r="EU720905"/>
    </row>
    <row r="720906" spans="1:175">
      <c r="EJ720906"/>
      <c r="EO720906"/>
      <c r="EU720906"/>
    </row>
    <row r="720907" spans="1:175">
      <c r="EJ720907"/>
      <c r="EO720907"/>
      <c r="EU720907"/>
    </row>
    <row r="720908" spans="1:175">
      <c r="EJ720908"/>
      <c r="EO720908"/>
      <c r="EU720908"/>
    </row>
    <row r="720909" spans="1:175">
      <c r="EJ720909"/>
      <c r="EO720909"/>
      <c r="EU720909"/>
    </row>
    <row r="720910" spans="1:175">
      <c r="EJ720910"/>
      <c r="EO720910"/>
      <c r="EU720910"/>
    </row>
    <row r="720911" spans="1:175">
      <c r="EJ720911"/>
      <c r="EO720911"/>
      <c r="EU720911"/>
    </row>
    <row r="720912" spans="1:175">
      <c r="EJ720912"/>
      <c r="EO720912"/>
      <c r="EU720912"/>
    </row>
    <row r="720913" spans="1:175">
      <c r="EJ720913"/>
      <c r="EO720913"/>
      <c r="EU720913"/>
    </row>
    <row r="720914" spans="1:175">
      <c r="EJ720914"/>
      <c r="EO720914"/>
      <c r="EU720914"/>
    </row>
    <row r="720915" spans="1:175">
      <c r="EJ720915"/>
      <c r="EO720915"/>
      <c r="EU720915"/>
    </row>
    <row r="720916" spans="1:175">
      <c r="EJ720916"/>
      <c r="EO720916"/>
      <c r="EU720916"/>
    </row>
    <row r="720917" spans="1:175">
      <c r="EJ720917"/>
      <c r="EO720917"/>
      <c r="EU720917"/>
    </row>
    <row r="720918" spans="1:175">
      <c r="EJ720918"/>
      <c r="EO720918"/>
      <c r="EU720918"/>
    </row>
    <row r="720919" spans="1:175">
      <c r="EJ720919"/>
      <c r="EO720919"/>
      <c r="EU720919"/>
    </row>
    <row r="720920" spans="1:175">
      <c r="EJ720920"/>
      <c r="EO720920"/>
      <c r="EU720920"/>
    </row>
    <row r="720921" spans="1:175">
      <c r="EJ720921"/>
      <c r="EO720921"/>
      <c r="EU720921"/>
    </row>
    <row r="720922" spans="1:175">
      <c r="EJ720922"/>
      <c r="EO720922"/>
      <c r="EU720922"/>
    </row>
    <row r="720923" spans="1:175">
      <c r="EJ720923"/>
      <c r="EO720923"/>
      <c r="EU720923"/>
    </row>
    <row r="720924" spans="1:175">
      <c r="EJ720924"/>
      <c r="EO720924"/>
      <c r="EU720924"/>
    </row>
    <row r="720925" spans="1:175">
      <c r="EJ720925"/>
      <c r="EO720925"/>
      <c r="EU720925"/>
    </row>
    <row r="786432" spans="1:175">
      <c r="EJ786432"/>
      <c r="EO786432"/>
      <c r="EU786432"/>
    </row>
    <row r="786433" spans="1:175">
      <c r="EJ786433"/>
      <c r="EO786433"/>
      <c r="EU786433"/>
    </row>
    <row r="786434" spans="1:175">
      <c r="EJ786434"/>
      <c r="EO786434"/>
      <c r="EU786434"/>
    </row>
    <row r="786435" spans="1:175">
      <c r="EJ786435"/>
      <c r="EO786435"/>
      <c r="EU786435"/>
    </row>
    <row r="786436" spans="1:175">
      <c r="EJ786436"/>
      <c r="EO786436"/>
      <c r="EU786436"/>
    </row>
    <row r="786437" spans="1:175">
      <c r="EJ786437"/>
      <c r="EO786437"/>
      <c r="EU786437"/>
    </row>
    <row r="786438" spans="1:175">
      <c r="EJ786438"/>
      <c r="EO786438"/>
      <c r="EU786438"/>
    </row>
    <row r="786439" spans="1:175">
      <c r="EJ786439"/>
      <c r="EO786439"/>
      <c r="EU786439"/>
    </row>
    <row r="786440" spans="1:175">
      <c r="EJ786440"/>
      <c r="EO786440"/>
      <c r="EU786440"/>
    </row>
    <row r="786441" spans="1:175">
      <c r="EJ786441"/>
      <c r="EO786441"/>
      <c r="EU786441"/>
    </row>
    <row r="786442" spans="1:175">
      <c r="EJ786442"/>
      <c r="EO786442"/>
      <c r="EU786442"/>
    </row>
    <row r="786443" spans="1:175">
      <c r="EJ786443"/>
      <c r="EO786443"/>
      <c r="EU786443"/>
    </row>
    <row r="786444" spans="1:175">
      <c r="EJ786444"/>
      <c r="EO786444"/>
      <c r="EU786444"/>
    </row>
    <row r="786445" spans="1:175">
      <c r="EJ786445"/>
      <c r="EO786445"/>
      <c r="EU786445"/>
    </row>
    <row r="786446" spans="1:175">
      <c r="EJ786446"/>
      <c r="EO786446"/>
      <c r="EU786446"/>
    </row>
    <row r="786447" spans="1:175">
      <c r="EJ786447"/>
      <c r="EO786447"/>
      <c r="EU786447"/>
    </row>
    <row r="786448" spans="1:175">
      <c r="EJ786448"/>
      <c r="EO786448"/>
      <c r="EU786448"/>
    </row>
    <row r="786449" spans="1:175">
      <c r="EJ786449"/>
      <c r="EO786449"/>
      <c r="EU786449"/>
    </row>
    <row r="786450" spans="1:175">
      <c r="EJ786450"/>
      <c r="EO786450"/>
      <c r="EU786450"/>
    </row>
    <row r="786451" spans="1:175">
      <c r="EJ786451"/>
      <c r="EO786451"/>
      <c r="EU786451"/>
    </row>
    <row r="786452" spans="1:175">
      <c r="EJ786452"/>
      <c r="EO786452"/>
      <c r="EU786452"/>
    </row>
    <row r="786453" spans="1:175">
      <c r="EJ786453"/>
      <c r="EO786453"/>
      <c r="EU786453"/>
    </row>
    <row r="786454" spans="1:175">
      <c r="EJ786454"/>
      <c r="EO786454"/>
      <c r="EU786454"/>
    </row>
    <row r="786455" spans="1:175">
      <c r="EJ786455"/>
      <c r="EO786455"/>
      <c r="EU786455"/>
    </row>
    <row r="786456" spans="1:175">
      <c r="EJ786456"/>
      <c r="EO786456"/>
      <c r="EU786456"/>
    </row>
    <row r="786457" spans="1:175">
      <c r="EJ786457"/>
      <c r="EO786457"/>
      <c r="EU786457"/>
    </row>
    <row r="786458" spans="1:175">
      <c r="EJ786458"/>
      <c r="EO786458"/>
      <c r="EU786458"/>
    </row>
    <row r="786459" spans="1:175">
      <c r="EJ786459"/>
      <c r="EO786459"/>
      <c r="EU786459"/>
    </row>
    <row r="786460" spans="1:175">
      <c r="EJ786460"/>
      <c r="EO786460"/>
      <c r="EU786460"/>
    </row>
    <row r="786461" spans="1:175">
      <c r="EJ786461"/>
      <c r="EO786461"/>
      <c r="EU786461"/>
    </row>
    <row r="851968" spans="1:175">
      <c r="EJ851968"/>
      <c r="EO851968"/>
      <c r="EU851968"/>
    </row>
    <row r="851969" spans="1:175">
      <c r="EJ851969"/>
      <c r="EO851969"/>
      <c r="EU851969"/>
    </row>
    <row r="851970" spans="1:175">
      <c r="EJ851970"/>
      <c r="EO851970"/>
      <c r="EU851970"/>
    </row>
    <row r="851971" spans="1:175">
      <c r="EJ851971"/>
      <c r="EO851971"/>
      <c r="EU851971"/>
    </row>
    <row r="851972" spans="1:175">
      <c r="EJ851972"/>
      <c r="EO851972"/>
      <c r="EU851972"/>
    </row>
    <row r="851973" spans="1:175">
      <c r="EJ851973"/>
      <c r="EO851973"/>
      <c r="EU851973"/>
    </row>
    <row r="851974" spans="1:175">
      <c r="EJ851974"/>
      <c r="EO851974"/>
      <c r="EU851974"/>
    </row>
    <row r="851975" spans="1:175">
      <c r="EJ851975"/>
      <c r="EO851975"/>
      <c r="EU851975"/>
    </row>
    <row r="851976" spans="1:175">
      <c r="EJ851976"/>
      <c r="EO851976"/>
      <c r="EU851976"/>
    </row>
    <row r="851977" spans="1:175">
      <c r="EJ851977"/>
      <c r="EO851977"/>
      <c r="EU851977"/>
    </row>
    <row r="851978" spans="1:175">
      <c r="EJ851978"/>
      <c r="EO851978"/>
      <c r="EU851978"/>
    </row>
    <row r="851979" spans="1:175">
      <c r="EJ851979"/>
      <c r="EO851979"/>
      <c r="EU851979"/>
    </row>
    <row r="851980" spans="1:175">
      <c r="EJ851980"/>
      <c r="EO851980"/>
      <c r="EU851980"/>
    </row>
    <row r="851981" spans="1:175">
      <c r="EJ851981"/>
      <c r="EO851981"/>
      <c r="EU851981"/>
    </row>
    <row r="851982" spans="1:175">
      <c r="EJ851982"/>
      <c r="EO851982"/>
      <c r="EU851982"/>
    </row>
    <row r="851983" spans="1:175">
      <c r="EJ851983"/>
      <c r="EO851983"/>
      <c r="EU851983"/>
    </row>
    <row r="851984" spans="1:175">
      <c r="EJ851984"/>
      <c r="EO851984"/>
      <c r="EU851984"/>
    </row>
    <row r="851985" spans="1:175">
      <c r="EJ851985"/>
      <c r="EO851985"/>
      <c r="EU851985"/>
    </row>
    <row r="851986" spans="1:175">
      <c r="EJ851986"/>
      <c r="EO851986"/>
      <c r="EU851986"/>
    </row>
    <row r="851987" spans="1:175">
      <c r="EJ851987"/>
      <c r="EO851987"/>
      <c r="EU851987"/>
    </row>
    <row r="851988" spans="1:175">
      <c r="EJ851988"/>
      <c r="EO851988"/>
      <c r="EU851988"/>
    </row>
    <row r="851989" spans="1:175">
      <c r="EJ851989"/>
      <c r="EO851989"/>
      <c r="EU851989"/>
    </row>
    <row r="851990" spans="1:175">
      <c r="EJ851990"/>
      <c r="EO851990"/>
      <c r="EU851990"/>
    </row>
    <row r="851991" spans="1:175">
      <c r="EJ851991"/>
      <c r="EO851991"/>
      <c r="EU851991"/>
    </row>
    <row r="851992" spans="1:175">
      <c r="EJ851992"/>
      <c r="EO851992"/>
      <c r="EU851992"/>
    </row>
    <row r="851993" spans="1:175">
      <c r="EJ851993"/>
      <c r="EO851993"/>
      <c r="EU851993"/>
    </row>
    <row r="851994" spans="1:175">
      <c r="EJ851994"/>
      <c r="EO851994"/>
      <c r="EU851994"/>
    </row>
    <row r="851995" spans="1:175">
      <c r="EJ851995"/>
      <c r="EO851995"/>
      <c r="EU851995"/>
    </row>
    <row r="851996" spans="1:175">
      <c r="EJ851996"/>
      <c r="EO851996"/>
      <c r="EU851996"/>
    </row>
    <row r="851997" spans="1:175">
      <c r="EJ851997"/>
      <c r="EO851997"/>
      <c r="EU851997"/>
    </row>
    <row r="917504" spans="1:175">
      <c r="EJ917504"/>
      <c r="EO917504"/>
      <c r="EU917504"/>
    </row>
    <row r="917505" spans="1:175">
      <c r="EJ917505"/>
      <c r="EO917505"/>
      <c r="EU917505"/>
    </row>
    <row r="917506" spans="1:175">
      <c r="EJ917506"/>
      <c r="EO917506"/>
      <c r="EU917506"/>
    </row>
    <row r="917507" spans="1:175">
      <c r="EJ917507"/>
      <c r="EO917507"/>
      <c r="EU917507"/>
    </row>
    <row r="917508" spans="1:175">
      <c r="EJ917508"/>
      <c r="EO917508"/>
      <c r="EU917508"/>
    </row>
    <row r="917509" spans="1:175">
      <c r="EJ917509"/>
      <c r="EO917509"/>
      <c r="EU917509"/>
    </row>
    <row r="917510" spans="1:175">
      <c r="EJ917510"/>
      <c r="EO917510"/>
      <c r="EU917510"/>
    </row>
    <row r="917511" spans="1:175">
      <c r="EJ917511"/>
      <c r="EO917511"/>
      <c r="EU917511"/>
    </row>
    <row r="917512" spans="1:175">
      <c r="EJ917512"/>
      <c r="EO917512"/>
      <c r="EU917512"/>
    </row>
    <row r="917513" spans="1:175">
      <c r="EJ917513"/>
      <c r="EO917513"/>
      <c r="EU917513"/>
    </row>
    <row r="917514" spans="1:175">
      <c r="EJ917514"/>
      <c r="EO917514"/>
      <c r="EU917514"/>
    </row>
    <row r="917515" spans="1:175">
      <c r="EJ917515"/>
      <c r="EO917515"/>
      <c r="EU917515"/>
    </row>
    <row r="917516" spans="1:175">
      <c r="EJ917516"/>
      <c r="EO917516"/>
      <c r="EU917516"/>
    </row>
    <row r="917517" spans="1:175">
      <c r="EJ917517"/>
      <c r="EO917517"/>
      <c r="EU917517"/>
    </row>
    <row r="917518" spans="1:175">
      <c r="EJ917518"/>
      <c r="EO917518"/>
      <c r="EU917518"/>
    </row>
    <row r="917519" spans="1:175">
      <c r="EJ917519"/>
      <c r="EO917519"/>
      <c r="EU917519"/>
    </row>
    <row r="917520" spans="1:175">
      <c r="EJ917520"/>
      <c r="EO917520"/>
      <c r="EU917520"/>
    </row>
    <row r="917521" spans="1:175">
      <c r="EJ917521"/>
      <c r="EO917521"/>
      <c r="EU917521"/>
    </row>
    <row r="917522" spans="1:175">
      <c r="EJ917522"/>
      <c r="EO917522"/>
      <c r="EU917522"/>
    </row>
    <row r="917523" spans="1:175">
      <c r="EJ917523"/>
      <c r="EO917523"/>
      <c r="EU917523"/>
    </row>
    <row r="917524" spans="1:175">
      <c r="EJ917524"/>
      <c r="EO917524"/>
      <c r="EU917524"/>
    </row>
    <row r="917525" spans="1:175">
      <c r="EJ917525"/>
      <c r="EO917525"/>
      <c r="EU917525"/>
    </row>
    <row r="917526" spans="1:175">
      <c r="EJ917526"/>
      <c r="EO917526"/>
      <c r="EU917526"/>
    </row>
    <row r="917527" spans="1:175">
      <c r="EJ917527"/>
      <c r="EO917527"/>
      <c r="EU917527"/>
    </row>
    <row r="917528" spans="1:175">
      <c r="EJ917528"/>
      <c r="EO917528"/>
      <c r="EU917528"/>
    </row>
    <row r="917529" spans="1:175">
      <c r="EJ917529"/>
      <c r="EO917529"/>
      <c r="EU917529"/>
    </row>
    <row r="917530" spans="1:175">
      <c r="EJ917530"/>
      <c r="EO917530"/>
      <c r="EU917530"/>
    </row>
    <row r="917531" spans="1:175">
      <c r="EJ917531"/>
      <c r="EO917531"/>
      <c r="EU917531"/>
    </row>
    <row r="917532" spans="1:175">
      <c r="EJ917532"/>
      <c r="EO917532"/>
      <c r="EU917532"/>
    </row>
    <row r="917533" spans="1:175">
      <c r="EJ917533"/>
      <c r="EO917533"/>
      <c r="EU917533"/>
    </row>
    <row r="983040" spans="1:175">
      <c r="EJ983040"/>
      <c r="EO983040"/>
      <c r="EU983040"/>
    </row>
  </sheetData>
  <sheetProtection password="C8F8" sheet="1"/>
  <mergeCells>
    <mergeCell ref="B93:E93"/>
    <mergeCell ref="B94:E94"/>
    <mergeCell ref="B89:D89"/>
    <mergeCell ref="J20:J21"/>
    <mergeCell ref="BF35:BL35"/>
    <mergeCell ref="B54:BG54"/>
    <mergeCell ref="EU17:EX17"/>
    <mergeCell ref="EU20:EX20"/>
    <mergeCell ref="B97:E97"/>
    <mergeCell ref="ED20:EG20"/>
    <mergeCell ref="EH20:EI20"/>
    <mergeCell ref="BF30:BL30"/>
    <mergeCell ref="BF31:BL31"/>
    <mergeCell ref="BF32:BL32"/>
    <mergeCell ref="BF33:BL33"/>
    <mergeCell ref="BF34:BL34"/>
    <mergeCell ref="BF37:BL37"/>
    <mergeCell ref="BF47:BL47"/>
    <mergeCell ref="BF42:BL42"/>
    <mergeCell ref="BF43:BL43"/>
    <mergeCell ref="EJ17:EN17"/>
    <mergeCell ref="EJ20:EN20"/>
    <mergeCell ref="O32:P32"/>
    <mergeCell ref="R32:S32"/>
    <mergeCell ref="B98:E98"/>
    <mergeCell ref="DX17:DZ17"/>
    <mergeCell ref="EA17:EB17"/>
    <mergeCell ref="CO20:CQ20"/>
    <mergeCell ref="CR20:CS20"/>
    <mergeCell ref="CT20:CU20"/>
    <mergeCell ref="CV20:CW20"/>
    <mergeCell ref="DE20:DI20"/>
    <mergeCell ref="DJ20:DO20"/>
    <mergeCell ref="DX20:DZ20"/>
    <mergeCell ref="CY20:CZ20"/>
    <mergeCell ref="E20:E21"/>
    <mergeCell ref="F20:F21"/>
    <mergeCell ref="H17:K19"/>
    <mergeCell ref="H20:H21"/>
    <mergeCell ref="I20:I21"/>
    <mergeCell ref="K20:K21"/>
    <mergeCell ref="O20:P21"/>
    <mergeCell ref="Q20:Q21"/>
    <mergeCell ref="BF51:BL51"/>
    <mergeCell ref="BF50:BL50"/>
    <mergeCell ref="BF46:BL46"/>
    <mergeCell ref="BF29:BL29"/>
    <mergeCell ref="AF17:BC17"/>
    <mergeCell ref="AF18:AG18"/>
    <mergeCell ref="AF19:AG19"/>
    <mergeCell ref="AH18:AS18"/>
    <mergeCell ref="AH19:AS19"/>
    <mergeCell ref="AT18:AV18"/>
    <mergeCell ref="AT19:AV19"/>
    <mergeCell ref="AW18:AZ18"/>
    <mergeCell ref="AW19:AZ19"/>
    <mergeCell ref="BA18:BC18"/>
    <mergeCell ref="BA19:BC19"/>
    <mergeCell ref="BF36:BL36"/>
    <mergeCell ref="EZ20:FA20"/>
    <mergeCell ref="B55:BG57"/>
    <mergeCell ref="AE16:AE21"/>
    <mergeCell ref="U17:U21"/>
    <mergeCell ref="V16:Z16"/>
    <mergeCell ref="V17:Z17"/>
    <mergeCell ref="V20:Z21"/>
    <mergeCell ref="BF44:BL44"/>
    <mergeCell ref="BF45:BL45"/>
    <mergeCell ref="AA16:AA21"/>
    <mergeCell ref="AB16:AD16"/>
    <mergeCell ref="AB17:AD17"/>
    <mergeCell ref="O26:P26"/>
    <mergeCell ref="R26:S26"/>
    <mergeCell ref="O27:P27"/>
    <mergeCell ref="O25:P25"/>
    <mergeCell ref="R25:S25"/>
    <mergeCell ref="R20:S21"/>
    <mergeCell ref="T20:T21"/>
    <mergeCell ref="O22:P22"/>
    <mergeCell ref="R22:S22"/>
    <mergeCell ref="AD20:AD21"/>
    <mergeCell ref="AF16:BC16"/>
    <mergeCell ref="AU9:BJ9"/>
    <mergeCell ref="FB20:FC20"/>
    <mergeCell ref="FE20:FP20"/>
    <mergeCell ref="BF38:BL38"/>
    <mergeCell ref="BF39:BL39"/>
    <mergeCell ref="BF40:BL40"/>
    <mergeCell ref="BF41:BL41"/>
    <mergeCell ref="BF16:BL18"/>
    <mergeCell ref="BF19:BL21"/>
    <mergeCell ref="BF22:BL22"/>
    <mergeCell ref="BM19:BR20"/>
    <mergeCell ref="DP20:DV20"/>
    <mergeCell ref="EA20:EB20"/>
    <mergeCell ref="BF23:BL23"/>
    <mergeCell ref="BF24:BL24"/>
    <mergeCell ref="BF25:BL25"/>
    <mergeCell ref="BF26:BL26"/>
    <mergeCell ref="BF27:BL27"/>
    <mergeCell ref="BF28:BL28"/>
    <mergeCell ref="DA20:DD20"/>
    <mergeCell ref="ED16:ED18"/>
    <mergeCell ref="EH16:EI18"/>
    <mergeCell ref="EO17:ET17"/>
    <mergeCell ref="EO20:ET20"/>
    <mergeCell ref="AU10:AX11"/>
    <mergeCell ref="BH10:BJ11"/>
    <mergeCell ref="AY11:BA11"/>
    <mergeCell ref="BE11:BG11"/>
    <mergeCell ref="AU12:AX12"/>
    <mergeCell ref="AU13:AX13"/>
    <mergeCell ref="BH12:BJ12"/>
    <mergeCell ref="AZ12:BA12"/>
    <mergeCell ref="BC12:BD12"/>
    <mergeCell ref="BF12:BG12"/>
    <mergeCell ref="AZ13:BA13"/>
    <mergeCell ref="BC13:BD13"/>
    <mergeCell ref="BF13:BG13"/>
    <mergeCell ref="BB11:BD11"/>
    <mergeCell ref="AY10:BG10"/>
    <mergeCell ref="B3:C3"/>
    <mergeCell ref="B5:C5"/>
    <mergeCell ref="G5:H5"/>
    <mergeCell ref="I5:J5"/>
    <mergeCell ref="B7:C7"/>
    <mergeCell ref="E7:H7"/>
    <mergeCell ref="I7:M7"/>
    <mergeCell ref="I14:M14"/>
    <mergeCell ref="N7:Q7"/>
    <mergeCell ref="L3:AT3"/>
    <mergeCell ref="R7:U7"/>
    <mergeCell ref="V7:X7"/>
    <mergeCell ref="Y7:AF7"/>
    <mergeCell ref="B9:B14"/>
    <mergeCell ref="C11:C12"/>
    <mergeCell ref="D9:E9"/>
    <mergeCell ref="F9:H9"/>
    <mergeCell ref="D10:E10"/>
    <mergeCell ref="F10:H10"/>
    <mergeCell ref="N9:O9"/>
    <mergeCell ref="Q9:R9"/>
    <mergeCell ref="T9:U9"/>
    <mergeCell ref="N10:U10"/>
    <mergeCell ref="N11:O11"/>
    <mergeCell ref="Q11:R11"/>
    <mergeCell ref="T11:U11"/>
    <mergeCell ref="D11:H12"/>
    <mergeCell ref="D13:H13"/>
    <mergeCell ref="I9:M9"/>
    <mergeCell ref="I10:M10"/>
    <mergeCell ref="I11:M11"/>
    <mergeCell ref="I12:M12"/>
    <mergeCell ref="I13:M13"/>
    <mergeCell ref="V9:X9"/>
    <mergeCell ref="V10:X13"/>
    <mergeCell ref="Z9:AA9"/>
    <mergeCell ref="AC9:AD9"/>
    <mergeCell ref="Y10:AA10"/>
    <mergeCell ref="Y11:AA11"/>
    <mergeCell ref="Y12:AA12"/>
    <mergeCell ref="Y13:AA13"/>
    <mergeCell ref="AB10:AD10"/>
    <mergeCell ref="AB11:AR11"/>
    <mergeCell ref="AB12:AR12"/>
    <mergeCell ref="AB13:AR13"/>
    <mergeCell ref="N14:AR14"/>
    <mergeCell ref="B16:U16"/>
    <mergeCell ref="B17:B21"/>
    <mergeCell ref="C17:D19"/>
    <mergeCell ref="E17:F19"/>
    <mergeCell ref="G17:G21"/>
    <mergeCell ref="C20:C21"/>
    <mergeCell ref="D20:D21"/>
    <mergeCell ref="N12:O12"/>
    <mergeCell ref="Q12:R12"/>
    <mergeCell ref="T12:U12"/>
    <mergeCell ref="N13:O13"/>
    <mergeCell ref="Q13:R13"/>
    <mergeCell ref="T13:U13"/>
    <mergeCell ref="D14:H14"/>
    <mergeCell ref="AB20:AB21"/>
    <mergeCell ref="AC20:AC21"/>
    <mergeCell ref="L17:L21"/>
    <mergeCell ref="M17:T18"/>
    <mergeCell ref="O19:P19"/>
    <mergeCell ref="R19:S19"/>
    <mergeCell ref="M20:M21"/>
    <mergeCell ref="N20:N21"/>
    <mergeCell ref="AF20:BC20"/>
    <mergeCell ref="R27:S27"/>
    <mergeCell ref="O28:P28"/>
    <mergeCell ref="R28:S28"/>
    <mergeCell ref="O23:P23"/>
    <mergeCell ref="R23:S23"/>
    <mergeCell ref="O24:P24"/>
    <mergeCell ref="R24:S24"/>
    <mergeCell ref="O36:P36"/>
    <mergeCell ref="R36:S36"/>
    <mergeCell ref="O37:P37"/>
    <mergeCell ref="R37:S37"/>
    <mergeCell ref="O33:P33"/>
    <mergeCell ref="R33:S33"/>
    <mergeCell ref="O34:P34"/>
    <mergeCell ref="R34:S34"/>
    <mergeCell ref="O29:P29"/>
    <mergeCell ref="R29:S29"/>
    <mergeCell ref="O30:P30"/>
    <mergeCell ref="R30:S30"/>
    <mergeCell ref="O31:P31"/>
    <mergeCell ref="R31:S31"/>
    <mergeCell ref="BD16:BD21"/>
    <mergeCell ref="BE16:BE21"/>
    <mergeCell ref="O47:P47"/>
    <mergeCell ref="R47:S47"/>
    <mergeCell ref="O44:P44"/>
    <mergeCell ref="R44:S44"/>
    <mergeCell ref="O45:P45"/>
    <mergeCell ref="R45:S45"/>
    <mergeCell ref="O46:P46"/>
    <mergeCell ref="R46:S46"/>
    <mergeCell ref="O41:P41"/>
    <mergeCell ref="R41:S41"/>
    <mergeCell ref="O42:P42"/>
    <mergeCell ref="R42:S42"/>
    <mergeCell ref="O43:P43"/>
    <mergeCell ref="R43:S43"/>
    <mergeCell ref="O38:P38"/>
    <mergeCell ref="R38:S38"/>
    <mergeCell ref="O39:P39"/>
    <mergeCell ref="R39:S39"/>
    <mergeCell ref="O40:P40"/>
    <mergeCell ref="R40:S40"/>
    <mergeCell ref="O35:P35"/>
    <mergeCell ref="R35:S35"/>
    <mergeCell ref="B90:D90"/>
    <mergeCell ref="B84:F84"/>
    <mergeCell ref="B85:D85"/>
    <mergeCell ref="E85:F85"/>
    <mergeCell ref="C63:D63"/>
    <mergeCell ref="E63:F63"/>
    <mergeCell ref="B60:V60"/>
    <mergeCell ref="C61:D61"/>
    <mergeCell ref="E61:F61"/>
    <mergeCell ref="G61:I61"/>
    <mergeCell ref="K61:N61"/>
    <mergeCell ref="O61:R61"/>
    <mergeCell ref="G63:I63"/>
    <mergeCell ref="K63:N63"/>
    <mergeCell ref="O63:R63"/>
    <mergeCell ref="S63:V63"/>
    <mergeCell ref="S61:V61"/>
    <mergeCell ref="C62:D62"/>
    <mergeCell ref="E62:F62"/>
    <mergeCell ref="G62:I62"/>
    <mergeCell ref="K62:N62"/>
    <mergeCell ref="O62:R62"/>
    <mergeCell ref="S62:V62"/>
    <mergeCell ref="B86:D86"/>
    <mergeCell ref="E86:F86"/>
    <mergeCell ref="B69:Q69"/>
    <mergeCell ref="B70:J72"/>
    <mergeCell ref="K70:M70"/>
    <mergeCell ref="N70:Q70"/>
    <mergeCell ref="B65:E65"/>
    <mergeCell ref="B66:E66"/>
    <mergeCell ref="B79:J81"/>
    <mergeCell ref="K79:M79"/>
    <mergeCell ref="N79:Q79"/>
    <mergeCell ref="K80:M80"/>
    <mergeCell ref="N80:Q80"/>
    <mergeCell ref="K81:M81"/>
    <mergeCell ref="N81:Q81"/>
    <mergeCell ref="K71:M71"/>
    <mergeCell ref="N71:Q71"/>
    <mergeCell ref="K72:M72"/>
    <mergeCell ref="N72:Q72"/>
    <mergeCell ref="BF48:BL48"/>
    <mergeCell ref="O49:P49"/>
    <mergeCell ref="R49:S49"/>
    <mergeCell ref="BF49:BL49"/>
    <mergeCell ref="B76:J78"/>
    <mergeCell ref="K76:M76"/>
    <mergeCell ref="N76:Q76"/>
    <mergeCell ref="K77:M77"/>
    <mergeCell ref="N77:Q77"/>
    <mergeCell ref="K78:M78"/>
    <mergeCell ref="N78:Q78"/>
    <mergeCell ref="B73:J75"/>
    <mergeCell ref="K73:M73"/>
    <mergeCell ref="N73:Q73"/>
    <mergeCell ref="K74:M74"/>
    <mergeCell ref="N74:Q74"/>
    <mergeCell ref="K75:M75"/>
    <mergeCell ref="N75:Q75"/>
    <mergeCell ref="O50:P50"/>
    <mergeCell ref="R50:S50"/>
    <mergeCell ref="O51:P51"/>
    <mergeCell ref="R51:S51"/>
    <mergeCell ref="O48:P48"/>
    <mergeCell ref="R48:S48"/>
  </mergeCells>
  <conditionalFormatting sqref="M22:P51">
    <cfRule type="expression" dxfId="0" priority="1">
      <formula>$Z$120="ｎ"</formula>
    </cfRule>
  </conditionalFormatting>
  <conditionalFormatting sqref="R22:T51">
    <cfRule type="expression" dxfId="1" priority="2">
      <formula>$Z$120="ｎ"</formula>
    </cfRule>
  </conditionalFormatting>
  <conditionalFormatting sqref="AA22:AA51">
    <cfRule type="expression" dxfId="2" priority="3">
      <formula>$AA$120="n"</formula>
    </cfRule>
    <cfRule type="expression" dxfId="3" priority="4">
      <formula>COUNTIF($Q22:$T22,"○")&gt;0</formula>
    </cfRule>
    <cfRule type="expression" dxfId="4" priority="5">
      <formula>OR($V22=0,$W22=0)</formula>
    </cfRule>
  </conditionalFormatting>
  <conditionalFormatting sqref="AB22:AB51">
    <cfRule type="expression" dxfId="5" priority="6">
      <formula>$T22="○"</formula>
    </cfRule>
    <cfRule type="expression" dxfId="6" priority="7">
      <formula>$AB$120="n"</formula>
    </cfRule>
  </conditionalFormatting>
  <conditionalFormatting sqref="AC22:AC51">
    <cfRule type="expression" dxfId="7" priority="8" stopIfTrue="1">
      <formula>OR($Q22&lt;&gt;0,$R22&lt;&gt;0,$T22&lt;&gt;0,$AC$120="n")</formula>
    </cfRule>
  </conditionalFormatting>
  <conditionalFormatting sqref="AD22:AD51">
    <cfRule type="expression" dxfId="8" priority="9" stopIfTrue="1">
      <formula>OR($Q22&lt;&gt;0,$R22&lt;&gt;0,$T22&lt;&gt;0,$AD$120="n")</formula>
    </cfRule>
  </conditionalFormatting>
  <conditionalFormatting sqref="AE22:AE51">
    <cfRule type="expression" dxfId="9" priority="10">
      <formula>$AE$120="n"</formula>
    </cfRule>
    <cfRule type="expression" dxfId="10" priority="11">
      <formula>COUNTIF($R22:$T22,"○")&gt;0</formula>
    </cfRule>
    <cfRule type="expression" dxfId="11" priority="12">
      <formula>AND(COUNTIF($AF22:$BC22,"○")&gt;0,$AE22=0)</formula>
    </cfRule>
  </conditionalFormatting>
  <conditionalFormatting sqref="AF22:AF51">
    <cfRule type="expression" dxfId="12" priority="13">
      <formula>$AF$120="n"</formula>
    </cfRule>
    <cfRule type="expression" dxfId="13" priority="14">
      <formula>OR(COUNTIF($R22:$T22,"○")&gt;0,0=1)</formula>
    </cfRule>
    <cfRule type="expression" dxfId="14" priority="15">
      <formula>OR($AE22=0,$V22=0)</formula>
    </cfRule>
    <cfRule type="expression" dxfId="15" priority="16">
      <formula>OR($AG22="○",$AI22="○",$AJ22="○")</formula>
    </cfRule>
  </conditionalFormatting>
  <conditionalFormatting sqref="AG22:AG51">
    <cfRule type="expression" dxfId="16" priority="17">
      <formula>OR(COUNTIF($R22:$T22,"○")&gt;0,0=2)</formula>
    </cfRule>
    <cfRule type="expression" dxfId="17" priority="18">
      <formula>$AG$120="n"</formula>
    </cfRule>
    <cfRule type="expression" dxfId="14" priority="19">
      <formula>OR($AE22=0,$V22=0)</formula>
    </cfRule>
    <cfRule type="expression" dxfId="18" priority="20">
      <formula>OR($AF22="○",$AI22="○",$AJ22="○")</formula>
    </cfRule>
  </conditionalFormatting>
  <conditionalFormatting sqref="AH22:AH51">
    <cfRule type="expression" dxfId="19" priority="21">
      <formula>$AH$120="n"</formula>
    </cfRule>
    <cfRule type="expression" dxfId="20" priority="22">
      <formula>OR(COUNTIF($R22:$T22,"○")&gt;0,0=3)</formula>
    </cfRule>
    <cfRule type="expression" dxfId="21" priority="23">
      <formula>OR($V22=0,$AE22=0)</formula>
    </cfRule>
    <cfRule type="expression" dxfId="22" priority="24">
      <formula>OR($AI22="○",$AJ22="○")</formula>
    </cfRule>
  </conditionalFormatting>
  <conditionalFormatting sqref="AI22:AI51">
    <cfRule type="expression" dxfId="23" priority="25">
      <formula>OR($V22="○",0=4)</formula>
    </cfRule>
    <cfRule type="expression" dxfId="24" priority="26">
      <formula>$AI$120="n"</formula>
    </cfRule>
    <cfRule type="expression" dxfId="25" priority="27">
      <formula>OR(COUNTIF($R22:$T22,"○")&gt;0,0=4)</formula>
    </cfRule>
    <cfRule type="expression" dxfId="26" priority="28">
      <formula>OR($AE22=0,COUNTIF($W22:$Z22,"○")=0)</formula>
    </cfRule>
    <cfRule type="expression" dxfId="27" priority="29">
      <formula>OR($AF22="○",$AG22="○",$AH22="○",$AJ22="○")</formula>
    </cfRule>
  </conditionalFormatting>
  <conditionalFormatting sqref="AJ22:AJ51">
    <cfRule type="expression" dxfId="28" priority="30">
      <formula>OR($V22="○",0=5)</formula>
    </cfRule>
    <cfRule type="expression" dxfId="29" priority="31">
      <formula>$AJ$120="n"</formula>
    </cfRule>
    <cfRule type="expression" dxfId="30" priority="32">
      <formula>OR(COUNTIF($R22:$T22,"○")&gt;0,0=5)</formula>
    </cfRule>
    <cfRule type="expression" dxfId="31" priority="33">
      <formula>OR($AE22=0,COUNTIF($W22:$Z22,"○")=0)</formula>
    </cfRule>
    <cfRule type="expression" dxfId="32" priority="34">
      <formula>OR($AF22="○",$AG22="○",$AH22="○",$AI22="○")</formula>
    </cfRule>
  </conditionalFormatting>
  <conditionalFormatting sqref="AK22:AK51">
    <cfRule type="expression" dxfId="33" priority="35">
      <formula>$AK$120="n"</formula>
    </cfRule>
    <cfRule type="expression" dxfId="34" priority="36">
      <formula>OR(COUNTIF($Q22:$T22,"○")&gt;0,0=6)</formula>
    </cfRule>
    <cfRule type="expression" dxfId="35" priority="37">
      <formula>OR($AE22=0,COUNTIF($V22:$Z22,"○")=0)</formula>
    </cfRule>
    <cfRule type="expression" dxfId="36" priority="38">
      <formula>OR($AL22="○",$AM22="○",$AN22="○",$AQ22="○",$AS22="○")</formula>
    </cfRule>
  </conditionalFormatting>
  <conditionalFormatting sqref="AL22:AL51">
    <cfRule type="expression" dxfId="37" priority="39">
      <formula>OR(COUNTIF($Q22:$T22,"○")&gt;0,0=7)</formula>
    </cfRule>
    <cfRule type="expression" dxfId="38" priority="40">
      <formula>$AL$120="n"</formula>
    </cfRule>
    <cfRule type="expression" dxfId="39" priority="41">
      <formula>OR($AE22=0,COUNTIF($V22:$Z22,"○")=0)</formula>
    </cfRule>
    <cfRule type="expression" dxfId="40" priority="42">
      <formula>OR($AK22="○",$AM22="○",$AN22="○",$AO22="○",$AP22="○")</formula>
    </cfRule>
  </conditionalFormatting>
  <conditionalFormatting sqref="AM22:AM51">
    <cfRule type="expression" dxfId="41" priority="43">
      <formula>OR(COUNTIF($Q22:$T22,"○")&gt;0,0=8)</formula>
    </cfRule>
    <cfRule type="expression" dxfId="42" priority="44">
      <formula>$AM$120="n"</formula>
    </cfRule>
    <cfRule type="expression" dxfId="35" priority="45">
      <formula>OR($AE22=0,COUNTIF($V22:$Z22,"○")=0)</formula>
    </cfRule>
    <cfRule type="expression" dxfId="43" priority="46">
      <formula>OR($AK22="○",$AL22="○",$AN22="○",$AO22="○",$AP22="○",$AR22="○")</formula>
    </cfRule>
  </conditionalFormatting>
  <conditionalFormatting sqref="AN22:AN51">
    <cfRule type="expression" dxfId="44" priority="47">
      <formula>OR(COUNTIF($Q22:$T22,"○")&gt;0,0=9)</formula>
    </cfRule>
    <cfRule type="expression" dxfId="45" priority="48">
      <formula>$AN$120="n"</formula>
    </cfRule>
    <cfRule type="expression" dxfId="46" priority="49">
      <formula>OR($AE22=0,$W22=0)</formula>
    </cfRule>
    <cfRule type="expression" dxfId="47" priority="50">
      <formula>COUNTIF($AK22:$AM22,"○")&gt;0</formula>
    </cfRule>
    <cfRule type="expression" dxfId="48" priority="51">
      <formula>COUNTIF($AO22:$AS22,"○")&gt;0</formula>
    </cfRule>
  </conditionalFormatting>
  <conditionalFormatting sqref="AO22:AO51">
    <cfRule type="expression" dxfId="49" priority="52">
      <formula>OR(COUNTIF($Q22:$T22,"○")&gt;0,0=10)</formula>
    </cfRule>
    <cfRule type="expression" dxfId="50" priority="53">
      <formula>$AO$120="n"</formula>
    </cfRule>
    <cfRule type="expression" dxfId="35" priority="54">
      <formula>OR($AE22=0,COUNTIF($V22:$Z22,"○")=0)</formula>
    </cfRule>
    <cfRule type="expression" dxfId="51" priority="55">
      <formula>COUNTIF($AL22:$AN22,"○")&gt;0</formula>
    </cfRule>
    <cfRule type="expression" dxfId="52" priority="56">
      <formula>OR($AP22="○",$AQ22="○",$AS22="○")</formula>
    </cfRule>
  </conditionalFormatting>
  <conditionalFormatting sqref="AP22:AP51">
    <cfRule type="expression" dxfId="53" priority="57">
      <formula>OR(COUNTIF($Q22:$T22,"○")&gt;0,0=11)</formula>
    </cfRule>
    <cfRule type="expression" dxfId="54" priority="58">
      <formula>$AP$120="n"</formula>
    </cfRule>
    <cfRule type="expression" dxfId="55" priority="59">
      <formula>OR($AE22=0,$W22=0)</formula>
    </cfRule>
    <cfRule type="expression" dxfId="56" priority="60">
      <formula>COUNTIF($AL22:$AO22,"○")&gt;0</formula>
    </cfRule>
    <cfRule type="expression" dxfId="57" priority="61">
      <formula>COUNTIF($AQ22:$AS22,"○")&gt;0</formula>
    </cfRule>
  </conditionalFormatting>
  <conditionalFormatting sqref="AP23:AP51">
    <cfRule type="expression" dxfId="54" priority="62">
      <formula>$AP$120="n"</formula>
    </cfRule>
    <cfRule type="expression" dxfId="58" priority="63">
      <formula>OR($W23=0,$AE23=0)</formula>
    </cfRule>
    <cfRule type="expression" dxfId="59" priority="64">
      <formula>OR($AM23="○",$AO23="○",$AR23="○")</formula>
    </cfRule>
  </conditionalFormatting>
  <conditionalFormatting sqref="AQ22:AQ51">
    <cfRule type="expression" dxfId="60" priority="65">
      <formula>OR(COUNTIF($Q22:$T22,"○")&gt;0,0=12)</formula>
    </cfRule>
    <cfRule type="expression" dxfId="61" priority="66">
      <formula>$AQ$120="n"</formula>
    </cfRule>
    <cfRule type="expression" dxfId="35" priority="67">
      <formula>OR($AE22=0,COUNTIF($V22:$Z22,"○")=0)</formula>
    </cfRule>
    <cfRule type="expression" dxfId="62" priority="68">
      <formula>OR($AK22="○",$AR22="○")</formula>
    </cfRule>
    <cfRule type="expression" dxfId="63" priority="69">
      <formula>COUNTIF($AM22:$AP22,"○")&gt;0</formula>
    </cfRule>
  </conditionalFormatting>
  <conditionalFormatting sqref="AR22:AR51">
    <cfRule type="expression" dxfId="64" priority="70">
      <formula>OR(COUNTIF($Q22:$T22,"○")&gt;0,0=13)</formula>
    </cfRule>
    <cfRule type="expression" dxfId="65" priority="71">
      <formula>$AR$120="n"</formula>
    </cfRule>
    <cfRule type="expression" dxfId="66" priority="72">
      <formula>OR($W22=0,$AE22=0)</formula>
    </cfRule>
    <cfRule type="expression" dxfId="67" priority="73">
      <formula>COUNTIF($AM22:$AN22,"○")&gt;0</formula>
    </cfRule>
    <cfRule type="expression" dxfId="68" priority="74">
      <formula>OR($AP22="○",$AQ22="○",$AS22="○")</formula>
    </cfRule>
  </conditionalFormatting>
  <conditionalFormatting sqref="AS22:AS51">
    <cfRule type="expression" dxfId="69" priority="75">
      <formula>OR(COUNTIF($Q22:$T22,"○")&gt;0,0=14)</formula>
    </cfRule>
    <cfRule type="expression" dxfId="70" priority="76">
      <formula>$AS$120="n"</formula>
    </cfRule>
    <cfRule type="expression" dxfId="71" priority="77">
      <formula>OR($W22=0,$AE22=0,0=14)</formula>
    </cfRule>
    <cfRule type="expression" dxfId="72" priority="78">
      <formula>OR($AK22="○",$AN22="○",$AO22="○",$AP22="○",$AR22="○")</formula>
    </cfRule>
  </conditionalFormatting>
  <conditionalFormatting sqref="AT22:AT51">
    <cfRule type="expression" dxfId="73" priority="79">
      <formula>OR(COUNTIF($Q22:$T22,"○")&gt;0,0=15)</formula>
    </cfRule>
    <cfRule type="expression" dxfId="74" priority="80">
      <formula>$AT$120="n"</formula>
    </cfRule>
    <cfRule type="expression" dxfId="75" priority="81">
      <formula>OR($W22=0,$AE22=0,0=15)</formula>
    </cfRule>
  </conditionalFormatting>
  <conditionalFormatting sqref="AU22:AU51">
    <cfRule type="expression" dxfId="76" priority="82">
      <formula>OR(COUNTIF($Q22:$T22,"○")&gt;0,0=16)</formula>
    </cfRule>
    <cfRule type="expression" dxfId="77" priority="83">
      <formula>$AU$120="n"</formula>
    </cfRule>
    <cfRule type="expression" dxfId="78" priority="84">
      <formula>OR($X22=0,$AE22=0)</formula>
    </cfRule>
    <cfRule type="expression" dxfId="79" priority="85">
      <formula>$AV22="○"</formula>
    </cfRule>
  </conditionalFormatting>
  <conditionalFormatting sqref="AV22:AV51">
    <cfRule type="expression" dxfId="80" priority="86">
      <formula>OR(COUNTIF($Q22:$T22,"○")&gt;0,0=17)</formula>
    </cfRule>
    <cfRule type="expression" dxfId="81" priority="87">
      <formula>$AV$120="n"</formula>
    </cfRule>
    <cfRule type="expression" dxfId="82" priority="88">
      <formula>OR($AE22=0,COUNTIF($V22:$W22,"○")=0)</formula>
    </cfRule>
    <cfRule type="expression" dxfId="83" priority="89">
      <formula>OR($AU22="○",$X22="○")</formula>
    </cfRule>
  </conditionalFormatting>
  <conditionalFormatting sqref="AW22:AW51">
    <cfRule type="expression" dxfId="84" priority="90">
      <formula>OR(COUNTIF($Q22:$T22,"○")&gt;0,0=18)</formula>
    </cfRule>
    <cfRule type="expression" dxfId="85" priority="91">
      <formula>$AW$120="n"</formula>
    </cfRule>
    <cfRule type="expression" dxfId="78" priority="92">
      <formula>OR($X22=0,$AE22=0)</formula>
    </cfRule>
    <cfRule type="expression" dxfId="86" priority="93">
      <formula>AX22="○"</formula>
    </cfRule>
  </conditionalFormatting>
  <conditionalFormatting sqref="AX22:AX51">
    <cfRule type="expression" dxfId="87" priority="94">
      <formula>$AX$120="n"</formula>
    </cfRule>
    <cfRule type="expression" dxfId="88" priority="95">
      <formula>OR(COUNTIF($Q22:$T22,"○")&gt;0,0=19)</formula>
    </cfRule>
    <cfRule type="expression" dxfId="89" priority="96">
      <formula>OR($X22=0,$AE22=0)</formula>
    </cfRule>
    <cfRule type="expression" dxfId="90" priority="97">
      <formula>OR($AW22="○",$AY22="○",$AZ22="○",$Y22="○")</formula>
    </cfRule>
  </conditionalFormatting>
  <conditionalFormatting sqref="AY12:AY13">
    <cfRule type="expression" dxfId="91" priority="98" stopIfTrue="1">
      <formula>$AY12="―"</formula>
    </cfRule>
    <cfRule type="expression" dxfId="92" priority="99">
      <formula>AND($AY12&lt;&gt;0,OR($BB12=$AY12,$BE12=$AY12))</formula>
    </cfRule>
    <cfRule type="expression" dxfId="93" priority="100">
      <formula>AND($AY12=0,OR($BB12&lt;&gt;0,$BE12&lt;&gt;0))</formula>
    </cfRule>
  </conditionalFormatting>
  <conditionalFormatting sqref="AY22:AY51">
    <cfRule type="expression" dxfId="94" priority="101">
      <formula>OR(COUNTIF($Q22:$T22,"○")&gt;0,0=20)</formula>
    </cfRule>
    <cfRule type="expression" dxfId="95" priority="102">
      <formula>$AY$120="n"</formula>
    </cfRule>
    <cfRule type="expression" dxfId="96" priority="103">
      <formula>OR($AX22="○",$AZ22="○")</formula>
    </cfRule>
    <cfRule type="expression" dxfId="97" priority="104">
      <formula>OR($Y22=0,$AE22=0)</formula>
    </cfRule>
  </conditionalFormatting>
  <conditionalFormatting sqref="AZ22:AZ51">
    <cfRule type="expression" dxfId="98" priority="105">
      <formula>OR(COUNTIF($Q22:$T22,"○")&gt;0,0=21)</formula>
    </cfRule>
    <cfRule type="expression" dxfId="99" priority="106">
      <formula>$AZ$120="n"</formula>
    </cfRule>
    <cfRule type="expression" dxfId="100" priority="107">
      <formula>OR($AE22=0,COUNTIF($V22:$X22,"○")=0)</formula>
    </cfRule>
    <cfRule type="expression" dxfId="101" priority="108">
      <formula>OR($AY22="○",$BA22="○",$Y22="○",$AX$22="○")</formula>
    </cfRule>
  </conditionalFormatting>
  <conditionalFormatting sqref="AZ12:BA12">
    <cfRule type="expression" dxfId="102" priority="109">
      <formula>VLOOKUP($AY$12,$AY$124:$BA$142,3,FALSE)="M"</formula>
    </cfRule>
    <cfRule type="expression" dxfId="103" priority="110">
      <formula>VLOOKUP($AY$12,$AY$124:$BA$142,3,FALSE)="B"</formula>
    </cfRule>
  </conditionalFormatting>
  <conditionalFormatting sqref="AZ13:BA13">
    <cfRule type="expression" dxfId="104" priority="111">
      <formula>AND($R$7=7,VLOOKUP($AY$13,$AY$124:$BA$142,3,FALSE)="M")</formula>
    </cfRule>
    <cfRule type="expression" dxfId="105" priority="112">
      <formula>VLOOKUP($AY$13,$AY$124:$BA$142,3,FALSE)="M"</formula>
    </cfRule>
    <cfRule type="expression" dxfId="106" priority="113">
      <formula>VLOOKUP($AY$13,$AY$124:$BA$142,3,FALSE)="B"</formula>
    </cfRule>
  </conditionalFormatting>
  <conditionalFormatting sqref="BA22:BA51">
    <cfRule type="expression" dxfId="107" priority="114">
      <formula>OR(COUNTIF($Q22:$T22,"○")&gt;0,0=22)</formula>
    </cfRule>
    <cfRule type="expression" dxfId="108" priority="115">
      <formula>$BA$120="n"</formula>
    </cfRule>
    <cfRule type="expression" dxfId="97" priority="116">
      <formula>OR($Y22=0,$AE22=0)</formula>
    </cfRule>
    <cfRule type="expression" dxfId="109" priority="117">
      <formula>$BB22="○"</formula>
    </cfRule>
  </conditionalFormatting>
  <conditionalFormatting sqref="BB12:BB13">
    <cfRule type="expression" dxfId="110" priority="118" stopIfTrue="1">
      <formula>$BB12="―"</formula>
    </cfRule>
    <cfRule type="expression" dxfId="111" priority="119">
      <formula>AND($BB12&lt;&gt;0,$AY12=0)</formula>
    </cfRule>
    <cfRule type="expression" dxfId="112" priority="120">
      <formula>AND($BB12&lt;&gt;0,OR($BB12=$AY12,$BB12=$BE12))</formula>
    </cfRule>
    <cfRule type="expression" dxfId="113" priority="121">
      <formula>AND($BB12=0,$BE12&lt;&gt;0)</formula>
    </cfRule>
  </conditionalFormatting>
  <conditionalFormatting sqref="BB22:BB51">
    <cfRule type="expression" dxfId="114" priority="122">
      <formula>$BB$120="n"</formula>
    </cfRule>
    <cfRule type="expression" dxfId="115" priority="123">
      <formula>OR(COUNTIF($Q22:$T22,"○")&gt;0,0=23)</formula>
    </cfRule>
    <cfRule type="expression" dxfId="97" priority="124">
      <formula>OR($Y22=0,$AE22=0)</formula>
    </cfRule>
    <cfRule type="expression" dxfId="116" priority="125">
      <formula>OR($BA22="○",$BC22="○")</formula>
    </cfRule>
  </conditionalFormatting>
  <conditionalFormatting sqref="BC12">
    <cfRule type="expression" dxfId="117" priority="126">
      <formula>VLOOKUP($BB$12,$AY$124:$BA$142,3,FALSE)="M"</formula>
    </cfRule>
    <cfRule type="expression" dxfId="118" priority="127">
      <formula>VLOOKUP($BB$12,$AY$124:$BA$142,3,FALSE)="B"</formula>
    </cfRule>
  </conditionalFormatting>
  <conditionalFormatting sqref="BC13">
    <cfRule type="expression" dxfId="119" priority="128">
      <formula>AND($R$7=7,VLOOKUP($BB$13,$AY$124:$BA$142,3,FALSE)="M")</formula>
    </cfRule>
    <cfRule type="expression" dxfId="120" priority="129">
      <formula>VLOOKUP($BB$13,$AY$124:$BA$142,3,FALSE)="M"</formula>
    </cfRule>
    <cfRule type="expression" dxfId="121" priority="130">
      <formula>VLOOKUP($BB$13,$AY$124:$BA$142,3,FALSE)="B"</formula>
    </cfRule>
  </conditionalFormatting>
  <conditionalFormatting sqref="BC22:BC51">
    <cfRule type="expression" dxfId="122" priority="131">
      <formula>$BC$120="n"</formula>
    </cfRule>
    <cfRule type="expression" dxfId="123" priority="132">
      <formula>OR(COUNTIF($Q22:$T22,"○")&gt;0,0=24)</formula>
    </cfRule>
    <cfRule type="expression" dxfId="39" priority="133">
      <formula>OR($AE22=0,COUNTIF($V22:$Z22,"○")=0)</formula>
    </cfRule>
    <cfRule type="expression" dxfId="109" priority="134">
      <formula>$BB22="○"</formula>
    </cfRule>
  </conditionalFormatting>
  <conditionalFormatting sqref="BD22:BD51">
    <cfRule type="expression" dxfId="5" priority="135">
      <formula>$T22="○"</formula>
    </cfRule>
  </conditionalFormatting>
  <conditionalFormatting sqref="BE12:BE13">
    <cfRule type="expression" dxfId="124" priority="136" stopIfTrue="1">
      <formula>$BE12="―"</formula>
    </cfRule>
    <cfRule type="expression" dxfId="125" priority="137">
      <formula>AND($BE12&lt;&gt;0,OR($AY12=0,$BB12=0))</formula>
    </cfRule>
    <cfRule type="expression" dxfId="126" priority="138">
      <formula>AND($BE12&lt;&gt;0,OR($BE12=$AY12,$BE12=$BB12))</formula>
    </cfRule>
  </conditionalFormatting>
  <conditionalFormatting sqref="BF12:BG12">
    <cfRule type="expression" dxfId="127" priority="139">
      <formula>VLOOKUP($BE$12,$AY$124:$BA$142,3,FALSE)="M"</formula>
    </cfRule>
    <cfRule type="expression" dxfId="128" priority="140">
      <formula>VLOOKUP($BE$12,$AY$124:$BA$142,3,FALSE)="B"</formula>
    </cfRule>
  </conditionalFormatting>
  <conditionalFormatting sqref="BF13:BG13">
    <cfRule type="expression" dxfId="129" priority="141">
      <formula>AND($R$7=7,VLOOKUP($BE$13,$AY$124:$BA$142,3,FALSE)="M")</formula>
    </cfRule>
    <cfRule type="expression" dxfId="130" priority="142">
      <formula>VLOOKUP($BE$13,$AY$124:$BA$142,3,FALSE)="M"</formula>
    </cfRule>
    <cfRule type="expression" dxfId="131" priority="143">
      <formula>VLOOKUP($BE$13,$AY$124:$BA$142,3,FALSE)="B"</formula>
    </cfRule>
  </conditionalFormatting>
  <dataValidations count="265">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A22">
      <formula1>"1,2,3"</formula1>
    </dataValidation>
    <dataValidation type="list" allowBlank="1" showDropDown="0" showInputMessage="1" showErrorMessage="1" sqref="AA23:AA51">
      <formula1>"1,2,3"</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AB10:AD1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Y7:AF7">
      <formula1>$E$124:$E$161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sqref="AY12:AY13">
      <formula1>$AY$124:$AY$146</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B12:BB13">
      <formula1>$AY$124:$AY$146</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0" showErrorMessage="1" promptTitle="ご注意" prompt="選択種目、参加形態、宿泊条件により申込いただける項目が黄色表示されます。黒・灰色の項目は申込不可項目となりますので入力の際はご注意ください" sqref="AB23:BC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AB22:BC22">
      <formula1>"○"</formula1>
    </dataValidation>
    <dataValidation type="list" allowBlank="1" showDropDown="0" showInputMessage="1" showErrorMessage="1" sqref="BD22:BD51">
      <formula1>"LE1,LE2,LE3,MK"</formula1>
    </dataValidation>
    <dataValidation type="list" allowBlank="1" showDropDown="0" showInputMessage="1" showErrorMessage="1" sqref="BE22:BE51">
      <formula1>"○"</formula1>
    </dataValidation>
    <dataValidation type="list" allowBlank="1" showDropDown="0" showInputMessage="1" showErrorMessage="1" sqref="BE12:BE13">
      <formula1>$AY$124:$AY$146</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type="list" allowBlank="1" showDropDown="0" showInputMessage="1" showErrorMessage="1" sqref="BH12:BJ12">
      <formula1>"希望する,希望しない"</formula1>
    </dataValidation>
    <dataValidation allowBlank="1" showDropDown="0" showInputMessage="1" showErrorMessage="1" promptTitle="＝＝＝＝＝＝＝＝入力制限＝＝＝＝＝＝＝＝" prompt="電話番号は半角の数字とハイフンを入力してください_x000a_例)03-0000-0000" sqref="BM22:BM51"/>
    <dataValidation allowBlank="1" showDropDown="0" showInputMessage="1" showErrorMessage="1" promptTitle="＝＝＝＝＝＝＝＝入力制限＝＝＝＝＝＝＝＝" prompt="郵便番号は半角の数字とハイフンを入力してください_x000a_例)102-0000" sqref="BN22:BN51"/>
    <dataValidation allowBlank="1" showDropDown="0" showInputMessage="1" showErrorMessage="1" promptTitle="＝＝＝＝＝＝＝＝入力制限＝＝＝＝＝＝＝＝" prompt="電話番号は半角の数字とハイフンを入力してください_x000a_例)03-0000-0000" sqref="BW22:BW51"/>
    <dataValidation type="list" allowBlank="1" showDropDown="0" showInputMessage="1" showErrorMessage="1" sqref="BZ22:BZ51">
      <formula1>"　,○"</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allowBlank="1" showDropDown="0" showInputMessage="1" showErrorMessage="1" prompt="団長、副団長、総監督など実情によりご記入ください。_x000a_（役員等一覧表の区分に出力されます）" sqref="CA22:CA51"/>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1" showDropDown="0" showInputMessage="1" showErrorMessage="1" sqref="CB22:CG51">
      <formula1>"　,○"</formula1>
    </dataValidation>
    <dataValidation type="list" allowBlank="0" showDropDown="0" showInputMessage="0" showErrorMessage="1" promptTitle="＝＝＝＝＝＝＝＝＝＝＝＝年齢条件＝＝＝＝＝＝＝＝＝＝＝＝" prompt="【年齢条件】_x000a_第1試合　：　女子シングルス　→　70歳以上_x000a_第2試合　：　男子シングルス　→　70歳以上_x000a_第3試合　：　混合ダブルス　　→　男女ともに65歳以上_x000a_第4試合　：　女子シングルス　→　60歳以上_x000a_第5試合　：　男子シングルス　→　60歳以上" sqref="CH22:CH51">
      <formula1>"　,60歳以上の男,60歳以上の女,65歳以上の男,65歳以上の女,70歳以上の男,70歳以上の女"</formula1>
    </dataValidation>
    <dataValidation type="list" allowBlank="1" showDropDown="0" showInputMessage="1" showErrorMessage="1" sqref="CI22:CI51">
      <formula1>"　,男子ダブルス(70歳以上),男子ダブルス(60歳以上),女子ダブルス(60歳以上)"</formula1>
    </dataValidation>
    <dataValidation type="list" allowBlank="1" showDropDown="0" showInputMessage="1" showErrorMessage="1" sqref="CJ22:CJ51">
      <formula1>"　,男子ダブルス,女子ダブルス,混合ダブルス,交代選手"</formula1>
    </dataValidation>
    <dataValidation type="whole" allowBlank="1" showDropDown="0" showInputMessage="1" showErrorMessage="1" error="「1～99」の半角数字でご記入ください。" promptTitle="＝＝＝＝＝＝＝＝入力制限＝＝＝＝＝＝＝＝" prompt="監督　→　「30」のみ_x000a_主将　→　「10」のみ_x000a_選手　→　上記以外の「1～99」_x000a_上記番号を半角数字でご記入ください。" sqref="CK22:CK51">
      <formula1>1</formula1>
      <formula2>99</formula2>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list" allowBlank="1" showDropDown="0" showInputMessage="1" showErrorMessage="1" sqref="CL22:CO51">
      <formula1>"　,○"</formula1>
    </dataValidation>
    <dataValidation type="decimal" allowBlank="1" showDropDown="0" showInputMessage="1" showErrorMessage="1" error="「25.0」までの半角数字でご記入ください。" promptTitle="＝＝＝＝＝＝＝＝入力制限＝＝＝＝＝＝＝＝" prompt="「25.0」までの半角数字でご記入ください。" sqref="CP22:CP51">
      <formula1>0</formula1>
      <formula2>25</formula2>
    </dataValidation>
    <dataValidation type="list" allowBlank="1" showDropDown="0" showInputMessage="1" showErrorMessage="1" sqref="CQ22:CQ51">
      <formula1>"　,①,②"</formula1>
    </dataValidation>
    <dataValidation type="list" allowBlank="1" showDropDown="0" showInputMessage="1" showErrorMessage="1" sqref="CR22:CR51">
      <formula1>"　,○"</formula1>
    </dataValidation>
    <dataValidation type="list" allowBlank="1" showDropDown="0" showInputMessage="1" showErrorMessage="1" sqref="CS22:CS51">
      <formula1>"　,3km,5km,10km"</formula1>
    </dataValidation>
    <dataValidation type="list" allowBlank="1" showDropDown="0" showInputMessage="1" showErrorMessage="1" sqref="CT22:CT51">
      <formula1>"　,○"</formula1>
    </dataValidation>
    <dataValidation type="list" allowBlank="1" showDropDown="0" showInputMessage="1" showErrorMessage="1" sqref="CU22:CU51">
      <formula1>"　,1,2,3,4,5"</formula1>
    </dataValidation>
    <dataValidation type="list" allowBlank="1" showDropDown="0" showInputMessage="1" showErrorMessage="1" sqref="CV22:CV51">
      <formula1>"　,先鋒,次鋒,中堅,副将,大将,交代選手"</formula1>
    </dataValidation>
    <dataValidation type="list" allowBlank="1" showDropDown="0" showInputMessage="1" showErrorMessage="1" error="7以下を入力して下さい。" sqref="CW22:CW51">
      <formula1>"　,初段,2段,3段,4段,5段,6段,7段"</formula1>
    </dataValidation>
    <dataValidation type="list" allowBlank="1" showDropDown="0" showInputMessage="1" showErrorMessage="1" sqref="CX22:CX51">
      <formula1>"　,○"</formula1>
    </dataValidation>
    <dataValidation type="whole" allowBlank="1" showDropDown="0" showInputMessage="1" showErrorMessage="1" promptTitle="＝＝＝＝＝＝＝＝入力制限＝＝＝＝＝＝＝＝" prompt="半角数字でご記入ください。" sqref="CY22:CY51">
      <formula1>1</formula1>
      <formula2>999</formula2>
    </dataValidation>
    <dataValidation type="list" allowBlank="1" showDropDown="0" showInputMessage="1" showErrorMessage="1" sqref="CZ22:CZ51">
      <formula1>"　,GK,DF,MF,FW"</formula1>
    </dataValidation>
    <dataValidation type="list" allowBlank="1" showDropDown="0" showInputMessage="1" showErrorMessage="1" sqref="B90:D90">
      <formula1>"　,女子,男女混合"</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promptTitle="＝＝＝＝＝＝＝ 入力内容 ＝＝＝＝＝＝＝" prompt="「試合競技」に参加する選手のみ選択してください。_x000a_（「演技競技」のみに参加する場合は不要です）" sqref="DA22:DA51">
      <formula1>"　,先鋒,中堅,大将,選手"</formula1>
    </dataValidation>
    <dataValidation type="list" allowBlank="1" showDropDown="0" showInputMessage="1" showErrorMessage="1" sqref="DB22:DB51">
      <formula1>"　,初段,2段,3段,4段,5段,錬士,教士,範士"</formula1>
    </dataValidation>
    <dataValidation type="list" allowBlank="1" showDropDown="0" showInputMessage="1" showErrorMessage="1" sqref="DC22:DC51">
      <formula1>"　,しかけ,応じ"</formula1>
    </dataValidation>
    <dataValidation type="list" allowBlank="1" showDropDown="0" showInputMessage="1" showErrorMessage="1" sqref="DD22:DE51">
      <formula1>"　,○"</formula1>
    </dataValidation>
    <dataValidation type="list" allowBlank="1" showDropDown="0" showInputMessage="1" showErrorMessage="1" sqref="DD22:DE51">
      <formula1>"　,○"</formula1>
    </dataValidation>
    <dataValidation type="list" allowBlank="1" showDropDown="0" showInputMessage="1" showErrorMessage="1" sqref="DF22:DF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G22:DG51"/>
    <dataValidation type="list" allowBlank="1" showDropDown="0" showInputMessage="1" showErrorMessage="1" sqref="DH22:DH51">
      <formula1>"　,男子自由形25m,男子自由形50m,男子背泳ぎ25m,男子背泳ぎ50m,男子平泳ぎ25m,男子平泳ぎ50m,男子バタフライ25m,男子バタフライ50m,女子自由形25m,女子自由形50m,女子背泳ぎ25m,女子背泳ぎ50m,女子平泳ぎ25m,女子平泳ぎ50m,女子バタフライ25m,女子バタフライ50m"</formula1>
    </dataValidation>
    <dataValidation allowBlank="1" showDropDown="0" showInputMessage="1" showErrorMessage="1" promptTitle="＝＝＝＝＝＝＝ 入力内容 ＝＝＝＝＝＝＝" prompt="持ちタイムがある方　→　「分：秒．ミリ秒」_x000a_持ちタイムがない方　→　「参加」_x000a_をご記入ください。" sqref="DI22:DI51"/>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J22:DJ51">
      <formula1>"　,1,2,3,4,5,6,7,8,9,10,11,12"</formula1>
    </dataValidation>
    <dataValidation type="list" allowBlank="1" showDropDown="0" showInputMessage="1" showErrorMessage="1" sqref="DK22:DK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L22:DL51">
      <formula1>"　,第1泳者,第2泳者,第3泳者,第4泳者"</formula1>
    </dataValidation>
    <dataValidation type="list" allowBlank="1" showDropDown="0" showInputMessage="1" showErrorMessage="1" promptTitle="＝＝＝＝＝＝＝＝＝ 入力内容 ＝＝＝＝＝＝＝＝＝" prompt="選手とチームを紐づける為、_x000a_参加リレー種目ごとに以下の番号を設定してください。_x000a_混合メドレー280歳以下　→　１～３_x000a_混合メドレー281歳以上　→　４～６_x000a_混合フリー280歳以下　→　７～９_x000a_混合フリー281歳以上　→　１０～１２_x000a_「4人の持ちタイム」記入の際も「チーム番号」を合わせてください。_x000a_" sqref="DM22:DM51">
      <formula1>"　,1,2,3,4,5,6,7,8,9,10,11,12"</formula1>
    </dataValidation>
    <dataValidation type="list" allowBlank="1" showDropDown="0" showInputMessage="1" showErrorMessage="1" sqref="DN22:DN51">
      <formula1>",混合メドレーリレー(合計年齢が280歳以下の部),混合メドレーリレー(合計年齢が281歳以上の部),混合フリーリレー(合計年齢が280歳以下の部),混合フリーリレー(合計年齢が281歳以上の部)"</formula1>
    </dataValidation>
    <dataValidation type="list" allowBlank="1" showDropDown="0" showInputMessage="1" showErrorMessage="1" sqref="DO22:DO51">
      <formula1>"　,第1泳者,第2泳者,第3泳者,第4泳者"</formula1>
    </dataValidation>
    <dataValidation type="list" allowBlank="1" showDropDown="0" showInputMessage="1" showErrorMessage="1" prompt="JDSF会員は、備考欄に会員番号を記入してください。" sqref="DP22:DP51">
      <formula1>"　,リーダー1,パートナー1,リーダー2,パートナー2,リーダー3,パートナー3,リーダー4,パートナー4"</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Q22:DU51">
      <formula1>"　,○"</formula1>
    </dataValidation>
    <dataValidation type="list" allowBlank="1" showDropDown="0" showInputMessage="1" showErrorMessage="1" sqref="DV22:DV51">
      <formula1>"　,ワルツ,タンゴ,チャチャチャ,ルンバ"</formula1>
    </dataValidation>
    <dataValidation type="list" allowBlank="1" showDropDown="0" showInputMessage="1" showErrorMessage="1" sqref="DW22:DW51">
      <formula1>"　,投球順1,投球順2"</formula1>
    </dataValidation>
    <dataValidation type="custom" allowBlank="1" showDropDown="0" showInputMessage="1" showErrorMessage="1" error="3桁までの半角数字_x000a_（1～999, 00 など）でご記入ください。" promptTitle="＝＝＝＝＝＝＝＝入力制限＝＝＝＝＝＝＝＝" prompt="3桁までの半角数字_x000a_（1～999）でご記入ください。" sqref="DX22:DX51">
      <formula1>AND(LEN(DX22)&gt;=1,LEN(DX22)&lt;=3,INT(DX22)=DX22+0,LEN(DX22)=LENB(DX22))</formula1>
    </dataValidation>
    <dataValidation type="list" allowBlank="1" showDropDown="0" showInputMessage="1" showErrorMessage="1" sqref="DY22:DY51">
      <formula1>"　,FW,BK"</formula1>
    </dataValidation>
    <dataValidation type="list" allowBlank="1" showDropDown="0" showInputMessage="1" showErrorMessage="1" sqref="DZ22:EA51">
      <formula1>"　,○"</formula1>
    </dataValidation>
    <dataValidation allowBlank="1" showDropDown="0" showInputMessage="1" showErrorMessage="1" prompt="全角カタカナでご記入ください" sqref="E22:F51"/>
    <dataValidation type="list" allowBlank="1" showDropDown="0" showInputMessage="1" showErrorMessage="1" sqref="E5">
      <formula1>"1,2,3,4,5,6,7,8,9,10,11,12"</formula1>
    </dataValidation>
    <dataValidation type="list" allowBlank="1" showDropDown="0" showInputMessage="1" showErrorMessage="1" sqref="B94:E94">
      <formula1>"　,１．男子チーム,２．女子チーム,３．混合チーム"</formula1>
    </dataValidation>
    <dataValidation type="list" allowBlank="1" showDropDown="0" showInputMessage="1" showErrorMessage="1" sqref="B66:E81">
      <formula1>"　,はい,いいえ"</formula1>
    </dataValidation>
    <dataValidation type="list" allowBlank="1" showDropDown="0" showInputMessage="1" showErrorMessage="1" sqref="B98:E98">
      <formula1>"　,参加します,参加しません"</formula1>
    </dataValidation>
    <dataValidation type="list" allowBlank="1" showDropDown="0" showInputMessage="1" showErrorMessage="1" sqref="DZ22:EA51">
      <formula1>"　,○"</formula1>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whole" allowBlank="1" showDropDown="0" showInputMessage="1" showErrorMessage="1" error="1～99までの半角数字をご記入ください。" promptTitle="＝＝＝＝＝＝＝＝入力制限＝＝＝＝＝＝＝＝" prompt="1～99までの半角数字でご記入ください。" sqref="EB22:EC51">
      <formula1>1</formula1>
      <formula2>99</formula2>
    </dataValidation>
    <dataValidation type="list" allowBlank="1" showDropDown="0" showInputMessage="1" showErrorMessage="1" sqref="ED22:ED51">
      <formula1>"　,持ち込み,レンタル希望"</formula1>
    </dataValidation>
    <dataValidation type="list" allowBlank="1" showDropDown="0" showInputMessage="1" showErrorMessage="1" error="1～99までの半角数字をご記入ください。" sqref="EE22:EE51">
      <formula1>"　,クロスバイク,電動アシスト"</formula1>
    </dataValidation>
    <dataValidation type="list" allowBlank="1" showDropDown="0" showInputMessage="1" showErrorMessage="1" sqref="EF22:EF51">
      <formula1>" ,Ｓ,Ｍ"</formula1>
    </dataValidation>
    <dataValidation type="list" allowBlank="1" showDropDown="0" showInputMessage="1" showErrorMessage="1" sqref="EG22:EH51">
      <formula1>"　,○"</formula1>
    </dataValidation>
    <dataValidation type="list" allowBlank="1" showDropDown="0" showInputMessage="1" showErrorMessage="1" sqref="EG22:EH51">
      <formula1>"　,○"</formula1>
    </dataValidation>
    <dataValidation type="whole" allowBlank="1" showDropDown="0" showInputMessage="1" showErrorMessage="1" error="「0～99」の半角数字でご記入ください。" promptTitle="＝＝＝＝＝＝＝＝入力制限＝＝＝＝＝＝＝＝" prompt="監督　→　「30」のみ_x000a_主将　→　「10」のみ_x000a_選手　→　上記以外の「0～99」_x000a_上記番号を半角数字でご記入ください。" sqref="EI22:EJ51">
      <formula1>1</formula1>
      <formula2>99</formula2>
    </dataValidation>
    <dataValidation type="list" allowBlank="1" showDropDown="0" showInputMessage="1" showErrorMessage="1" sqref="EJ589824:EJ589853">
      <formula1>"　,○"</formula1>
    </dataValidation>
    <dataValidation type="list" allowBlank="1" showDropDown="0" showInputMessage="1" showErrorMessage="1" sqref="EJ655360:EJ655389">
      <formula1>"　,○"</formula1>
    </dataValidation>
    <dataValidation type="list" allowBlank="1" showDropDown="0" showInputMessage="1" showErrorMessage="1" sqref="EJ196608:EJ196637">
      <formula1>"　,○"</formula1>
    </dataValidation>
    <dataValidation type="list" allowBlank="1" showDropDown="0" showInputMessage="1" showErrorMessage="1" sqref="EJ917504:EJ917533">
      <formula1>"　,○"</formula1>
    </dataValidation>
    <dataValidation type="list" allowBlank="1" showDropDown="0" showInputMessage="1" showErrorMessage="1" sqref="EJ458752:EJ458781">
      <formula1>"　,○"</formula1>
    </dataValidation>
    <dataValidation type="list" allowBlank="1" showDropDown="0" showInputMessage="1" showErrorMessage="1" sqref="EJ327680:EJ327709">
      <formula1>"　,○"</formula1>
    </dataValidation>
    <dataValidation type="list" allowBlank="1" showDropDown="0" showInputMessage="1" showErrorMessage="1" sqref="EJ131072:EJ131101">
      <formula1>"　,○"</formula1>
    </dataValidation>
    <dataValidation type="list" allowBlank="1" showDropDown="0" showInputMessage="1" showErrorMessage="1" sqref="EJ851968:EJ851997">
      <formula1>"　,○"</formula1>
    </dataValidation>
    <dataValidation type="list" allowBlank="1" showDropDown="0" showInputMessage="1" showErrorMessage="1" sqref="EJ720896:EJ720925">
      <formula1>"　,○"</formula1>
    </dataValidation>
    <dataValidation type="list" allowBlank="1" showDropDown="0" showInputMessage="1" showErrorMessage="1" sqref="EJ22:EJ51">
      <formula1>"　,1,2,3"</formula1>
    </dataValidation>
    <dataValidation type="list" allowBlank="1" showDropDown="0" showInputMessage="1" showErrorMessage="1" sqref="EJ524288:EJ524317">
      <formula1>"　,○"</formula1>
    </dataValidation>
    <dataValidation type="list" allowBlank="1" showDropDown="0" showInputMessage="1" showErrorMessage="1" sqref="EJ393216:EJ393245">
      <formula1>"　,○"</formula1>
    </dataValidation>
    <dataValidation type="list" allowBlank="1" showDropDown="0" showInputMessage="1" showErrorMessage="1" sqref="EJ786432:EJ786461">
      <formula1>"　,○"</formula1>
    </dataValidation>
    <dataValidation type="list" allowBlank="1" showDropDown="0" showInputMessage="1" showErrorMessage="1" sqref="EJ262144:EJ262173">
      <formula1>"　,○"</formula1>
    </dataValidation>
    <dataValidation type="list" allowBlank="1" showDropDown="0" showInputMessage="1" showErrorMessage="1" sqref="EJ65536:EJ65565">
      <formula1>"　,○"</formula1>
    </dataValidation>
    <dataValidation type="list" allowBlank="1" showDropDown="0" showInputMessage="1" showErrorMessage="1" sqref="EJ983040:EJ983069">
      <formula1>"　,○"</formula1>
    </dataValidation>
    <dataValidation type="list" allowBlank="1" showDropDown="0" showInputMessage="1" showErrorMessage="1" sqref="EK22:EK51">
      <formula1>"　,左,右"</formula1>
    </dataValidation>
    <dataValidation type="list" allowBlank="1" showDropDown="0" showInputMessage="1" showErrorMessage="1" sqref="EL22:EL51">
      <formula1>"　,130cm,160cm"</formula1>
    </dataValidation>
    <dataValidation type="list" allowBlank="1" showDropDown="0" showInputMessage="1" showErrorMessage="1" sqref="EM22:EM51">
      <formula1>"　,椅子,車椅子"</formula1>
    </dataValidation>
    <dataValidation type="list" allowBlank="1" showDropDown="0" showInputMessage="1" showErrorMessage="1" sqref="EO458752:EO458781">
      <formula1>"　,○"</formula1>
    </dataValidation>
    <dataValidation type="list" allowBlank="1" showDropDown="0" showInputMessage="1" showErrorMessage="1" sqref="EO262144:EO262173">
      <formula1>"　,○"</formula1>
    </dataValidation>
    <dataValidation type="list" allowBlank="1" showDropDown="0" showInputMessage="1" showErrorMessage="1" sqref="EO196608:EO196637">
      <formula1>"　,○"</formula1>
    </dataValidation>
    <dataValidation type="list" allowBlank="1" showDropDown="0" showInputMessage="1" showErrorMessage="1" sqref="EO131072:EO131101">
      <formula1>"　,○"</formula1>
    </dataValidation>
    <dataValidation type="list" allowBlank="1" showDropDown="0" showInputMessage="1" showErrorMessage="1" sqref="EO393216:EO393245">
      <formula1>"　,○"</formula1>
    </dataValidation>
    <dataValidation type="list" allowBlank="1" showDropDown="0" showInputMessage="1" showErrorMessage="1" sqref="EO917504:EO917533">
      <formula1>"　,○"</formula1>
    </dataValidation>
    <dataValidation type="list" allowBlank="1" showDropDown="0" showInputMessage="1" showErrorMessage="1" sqref="EO851968:EO851997">
      <formula1>"　,○"</formula1>
    </dataValidation>
    <dataValidation type="list" allowBlank="1" showDropDown="0" showInputMessage="1" showErrorMessage="1" sqref="EO589824:EO589853">
      <formula1>"　,○"</formula1>
    </dataValidation>
    <dataValidation type="list" allowBlank="1" showDropDown="0" showInputMessage="1" showErrorMessage="1" sqref="EO786432:EO786461">
      <formula1>"　,○"</formula1>
    </dataValidation>
    <dataValidation type="list" allowBlank="1" showDropDown="0" showInputMessage="1" showErrorMessage="1" sqref="EO327680:EO327709">
      <formula1>"　,○"</formula1>
    </dataValidation>
    <dataValidation type="list" allowBlank="1" showDropDown="0" showInputMessage="1" showErrorMessage="1" sqref="EO65536:EO65565">
      <formula1>"　,○"</formula1>
    </dataValidation>
    <dataValidation type="list" allowBlank="1" showDropDown="0" showInputMessage="1" showErrorMessage="1" sqref="EO720896:EO720925">
      <formula1>"　,○"</formula1>
    </dataValidation>
    <dataValidation type="list" allowBlank="1" showDropDown="0" showInputMessage="1" showErrorMessage="1" sqref="EO22:ES51">
      <formula1>"　,○"</formula1>
    </dataValidation>
    <dataValidation type="list" allowBlank="1" showDropDown="0" showInputMessage="1" showErrorMessage="1" sqref="EO655360:EO655389">
      <formula1>"　,○"</formula1>
    </dataValidation>
    <dataValidation type="list" allowBlank="1" showDropDown="0" showInputMessage="1" showErrorMessage="1" sqref="EO524288:EO524317">
      <formula1>"　,○"</formula1>
    </dataValidation>
    <dataValidation type="list" allowBlank="1" showDropDown="0" showInputMessage="1" showErrorMessage="1" sqref="EO983040:EO983069">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O22:ES51">
      <formula1>"　,○"</formula1>
    </dataValidation>
    <dataValidation type="list" allowBlank="1" showDropDown="0" showInputMessage="1" showErrorMessage="1" sqref="ET22:ET51">
      <formula1>"　,Aチーム 先鋒,Aチーム 中堅,Aチーム 大将,Bチーム 先鋒,Bチーム 中堅,Bチーム 大将"</formula1>
    </dataValidation>
    <dataValidation type="list" allowBlank="1" showDropDown="0" showInputMessage="1" showErrorMessage="1" sqref="EU327680:EU327709">
      <formula1>"　,○"</formula1>
    </dataValidation>
    <dataValidation type="list" allowBlank="1" showDropDown="0" showInputMessage="1" showErrorMessage="1" sqref="EU524288:EU524317">
      <formula1>"　,○"</formula1>
    </dataValidation>
    <dataValidation type="list" allowBlank="1" showDropDown="0" showInputMessage="1" showErrorMessage="1" sqref="EU851968:EU851997">
      <formula1>"　,○"</formula1>
    </dataValidation>
    <dataValidation type="list" allowBlank="1" showDropDown="0" showInputMessage="1" showErrorMessage="0" sqref="EU22:EU51">
      <formula1>"　,10級,9級,8級,7級,6級,5級,4級,3級,2級,1級,初段,二段,三段,四段,五段,六段,七段,八段,九段,十段"</formula1>
    </dataValidation>
    <dataValidation type="list" allowBlank="1" showDropDown="0" showInputMessage="1" showErrorMessage="1" sqref="EU786432:EU786461">
      <formula1>"　,○"</formula1>
    </dataValidation>
    <dataValidation type="list" allowBlank="1" showDropDown="0" showInputMessage="1" showErrorMessage="1" sqref="EU131072:EU131101">
      <formula1>"　,○"</formula1>
    </dataValidation>
    <dataValidation type="list" allowBlank="1" showDropDown="0" showInputMessage="1" showErrorMessage="1" sqref="EU458752:EU458781">
      <formula1>"　,○"</formula1>
    </dataValidation>
    <dataValidation type="list" allowBlank="1" showDropDown="0" showInputMessage="1" showErrorMessage="1" sqref="EU262144:EU262173">
      <formula1>"　,○"</formula1>
    </dataValidation>
    <dataValidation type="list" allowBlank="1" showDropDown="0" showInputMessage="1" showErrorMessage="1" sqref="EU917504:EU917533">
      <formula1>"　,○"</formula1>
    </dataValidation>
    <dataValidation type="list" allowBlank="1" showDropDown="0" showInputMessage="1" showErrorMessage="1" sqref="EU983040:EU983069">
      <formula1>"　,○"</formula1>
    </dataValidation>
    <dataValidation type="list" allowBlank="1" showDropDown="0" showInputMessage="1" showErrorMessage="1" sqref="EU720896:EU720925">
      <formula1>"　,○"</formula1>
    </dataValidation>
    <dataValidation type="list" allowBlank="1" showDropDown="0" showInputMessage="1" showErrorMessage="1" sqref="EU196608:EU196637">
      <formula1>"　,○"</formula1>
    </dataValidation>
    <dataValidation type="list" allowBlank="1" showDropDown="0" showInputMessage="1" showErrorMessage="1" sqref="EU65536:EU65565">
      <formula1>"　,○"</formula1>
    </dataValidation>
    <dataValidation type="list" allowBlank="1" showDropDown="0" showInputMessage="1" showErrorMessage="1" sqref="EU589824:EU589853">
      <formula1>"　,○"</formula1>
    </dataValidation>
    <dataValidation type="list" allowBlank="1" showDropDown="0" showInputMessage="1" showErrorMessage="1" sqref="EU655360:EU655389">
      <formula1>"　,○"</formula1>
    </dataValidation>
    <dataValidation type="list" allowBlank="1" showDropDown="0" showInputMessage="1" showErrorMessage="1" sqref="EU393216:EU393245">
      <formula1>"　,○"</formula1>
    </dataValidation>
    <dataValidation allowBlank="1" showDropDown="0" showInputMessage="1" showErrorMessage="1" promptTitle="＝＝＝＝＝＝＝＝入力制限＝＝＝＝＝＝＝＝" prompt="会員番号は半角の数字とハイフンで入力してください_x000a_例)12-3456-7890" sqref="EV22:EV51"/>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sqref="EW22:EX51">
      <formula1>"　,1部（60歳～64歳）,2部（65歳～69歳）,3部（70歳～74歳）,4部（75歳～79歳）,5部（80歳以上）"</formula1>
    </dataValidation>
    <dataValidation type="list" allowBlank="1" showDropDown="0" showInputMessage="1" showErrorMessage="1" error="7以下を入力して下さい。" sqref="EY22:EY51">
      <formula1>"　,初段,2段,3段,4段,5段,6段,7段"</formula1>
    </dataValidation>
    <dataValidation type="list" allowBlank="1" showDropDown="0" showInputMessage="1" showErrorMessage="1" sqref="EY22:EZ51">
      <formula1>"　,○"</formula1>
    </dataValidation>
    <dataValidation allowBlank="1" showDropDown="0" showInputMessage="1" showErrorMessage="1" prompt="全角カタカナでご記入ください" sqref="E22:F51"/>
    <dataValidation type="list" allowBlank="1" showDropDown="0" showInputMessage="1" showErrorMessage="1" sqref="FA22:FA51">
      <formula1>"　,伯元ブロック,察元ブロック,烈元ブロック"</formula1>
    </dataValidation>
    <dataValidation type="list" allowBlank="1" showDropDown="0" showInputMessage="1" showErrorMessage="1" sqref="FB22:FB51">
      <formula1>"　,○"</formula1>
    </dataValidation>
    <dataValidation type="list" allowBlank="1" showDropDown="0" showInputMessage="1" showErrorMessage="1" sqref="FC22:FC51">
      <formula1>"　,大将,副将,三将"</formula1>
    </dataValidation>
    <dataValidation type="list" allowBlank="1" showDropDown="0" showInputMessage="1" showErrorMessage="1" sqref="FD22:FD51">
      <formula1>"　,○"</formula1>
    </dataValidation>
    <dataValidation type="list" allowBlank="1" showDropDown="0" showInputMessage="1" showErrorMessage="1" promptTitle="＝＝＝＝＝以下の内容を「種別又は材質」に記載＝＝＝＝＝" prompt="・「彫刻」選択の場合_x000a_　→　材質（木、石、石膏等）の別_x000a__x000a_・「洋画」、「工芸」、「書」、「写真」選択の場合_x000a_　→　開催要領の「出品規格」に記載する_x000a_　　　各部門の種別を参考に記入する。_x000a__x000a_・「工芸」の素材については「規格（号）」に記載する。_x000a_" sqref="FE22:FE51">
      <formula1>"　,日本画,洋画,彫刻,工芸,書,写真"</formula1>
    </dataValidation>
    <dataValidation type="list" allowBlank="1" showDropDown="0" showInputMessage="1" showErrorMessage="1" sqref="FF22:FF51">
      <formula1>"　,平面作品,立体作品"</formula1>
    </dataValidation>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allowBlank="1" showDropDown="0" showInputMessage="1" showErrorMessage="1" prompt="半角数字でご記入ください。" sqref="FI22:FL51"/>
    <dataValidation type="list" allowBlank="1" showDropDown="0" showInputMessage="1" showErrorMessage="1" sqref="G22:G51">
      <formula1>"男,女"</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H22:H51">
      <formula1>"大正,昭和,平成,令和"</formula1>
    </dataValidation>
    <dataValidation type="list" allowBlank="1" showDropDown="0" showInputMessage="1" showErrorMessage="1" sqref="G5:H5">
      <formula1>"1,2,3,4,5,6,7,8,9,10,11,12,13,14,15,16,17,18,19,20,21,22,23,24,25,26,27,28,29,30,31"</formula1>
    </dataValidation>
    <dataValidation type="list" allowBlank="1" showDropDown="0" showInputMessage="1" showErrorMessage="1" sqref="I22:I51">
      <formula1>"1,2,3,4,5,6,7,8,9,10,11,12,13,14,15,16,17,18,19,20,21,22,23,24,25,26,27,28,29,30,31,32,33,34,35,36,37,38,39,40,41,42,43,44,45,46,47,48,49,50,51,52,53,54,55,56,57,58,59,60,61,62,63,64"</formula1>
    </dataValidation>
    <dataValidation type="list" allowBlank="1" showDropDown="0" showInputMessage="1" showErrorMessage="1" sqref="I7:M7">
      <formula1>$C$124:$C$190</formula1>
    </dataValidation>
    <dataValidation type="list" allowBlank="1" showDropDown="0" showInputMessage="1" showErrorMessage="1" sqref="J22:J51">
      <formula1>"1,2,3,4,5,6,7,8,9,10,11,12"</formula1>
    </dataValidation>
    <dataValidation type="list" allowBlank="1" showDropDown="0" showInputMessage="1" showErrorMessage="1" sqref="I7:M7">
      <formula1>$C$124:$C$190</formula1>
    </dataValidation>
    <dataValidation type="list" allowBlank="1" showDropDown="0" showInputMessage="1" showErrorMessage="1" sqref="K22:K51">
      <formula1>"1,2,3,4,5,6,7,8,9,10,11,12,13,14,15,16,17,18,19,20,21,22,23,24,25,26,27,28,29,30,31"</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I7:M7">
      <formula1>$C$124:$C$190</formula1>
    </dataValidation>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allowBlank="1" showDropDown="0" showInputMessage="1" showErrorMessage="1" promptTitle="＝＝＝＝＝＝＝ 入力内容 ＝＝＝＝＝＝＝" prompt="「分：秒．ミリ秒」 の形式でご記入ください。" sqref="N70:Q81"/>
    <dataValidation type="list" allowBlank="1" showDropDown="0" showInputMessage="1" showErrorMessage="1" sqref="M22:R51">
      <formula1>"○"</formula1>
    </dataValidation>
    <dataValidation type="list" allowBlank="1" showDropDown="0" showInputMessage="1" showErrorMessage="1" sqref="M22:R51">
      <formula1>"○"</formula1>
    </dataValidation>
    <dataValidation type="list" allowBlank="1" showDropDown="0" showInputMessage="1" showErrorMessage="1" sqref="T22:T51">
      <formula1>"○"</formula1>
    </dataValidation>
    <dataValidation type="list" allowBlank="1" showDropDown="0" showInputMessage="1" showErrorMessage="1" sqref="U22:U51">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 type="list" allowBlank="1" showDropDown="0" showInputMessage="1" showErrorMessage="1" sqref="V23:Z51">
      <formula1>"○"</formula1>
    </dataValidation>
    <dataValidation type="list" allowBlank="1" showDropDown="0" showInputMessage="1" showErrorMessage="1" promptTitle="ご注意" prompt="選択種目、参加形態、宿泊条件により申込いただける項目が黄色表示されます。黒・灰色の項目は申込不可項目となりますので入力の際はご注意ください" sqref="V22:Z22">
      <formula1>"○"</formula1>
    </dataValidation>
    <dataValidation type="list" allowBlank="1" showDropDown="0" showInputMessage="1" showErrorMessage="1" sqref="Y7:AF7">
      <formula1>$E$124:$E$161</formula1>
    </dataValidation>
  </dataValidations>
  <printOptions gridLines="false" gridLinesSet="true"/>
  <pageMargins left="0.31496062992126" right="0.31496062992126" top="0.35433070866142" bottom="0.35433070866142" header="0.31496062992126" footer="0.31496062992126"/>
  <pageSetup paperSize="8" orientation="landscape" scale="49" fitToHeight="1" fitToWidth="1" pageOrder="overThenDown" r:id="rId1ps"/>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参加・宿泊・弁当・交通・手荷物・保険</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2025-05-21T11:52:52+09:00</dcterms:created>
  <dcterms:modified xsi:type="dcterms:W3CDTF">2026-06-01T17:30:11+09:00</dcterms:modified>
  <dc:title/>
  <dc:description/>
  <dc:subject/>
  <cp:keywords/>
  <cp:category/>
</cp:coreProperties>
</file>